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D\00โรงเรียนพิชัย\000 รายชื่อ กศ 65\S1 รายชื่อ ปี 65 - 38- 22 Aug\"/>
    </mc:Choice>
  </mc:AlternateContent>
  <xr:revisionPtr revIDLastSave="0" documentId="13_ncr:1_{5BCC78AF-AD59-4AAC-8E4E-00BF5F58874D}" xr6:coauthVersionLast="47" xr6:coauthVersionMax="47" xr10:uidLastSave="{00000000-0000-0000-0000-000000000000}"/>
  <bookViews>
    <workbookView xWindow="-120" yWindow="-120" windowWidth="19110" windowHeight="11760" activeTab="3" xr2:uid="{00000000-000D-0000-FFFF-FFFF00000000}"/>
  </bookViews>
  <sheets>
    <sheet name="1 " sheetId="13" r:id="rId1"/>
    <sheet name="2" sheetId="14" r:id="rId2"/>
    <sheet name="3" sheetId="15" r:id="rId3"/>
    <sheet name="4" sheetId="16" r:id="rId4"/>
    <sheet name="5" sheetId="26" r:id="rId5"/>
    <sheet name="6" sheetId="27" r:id="rId6"/>
  </sheets>
  <definedNames>
    <definedName name="_xlnm.Print_Area" localSheetId="3">'4'!$A$1:$Q$49</definedName>
    <definedName name="_xlnm.Print_Area" localSheetId="4">'5'!$A$1:$Q$48</definedName>
    <definedName name="_xlnm.Print_Area" localSheetId="5">'6'!$A$1:$Q$49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6" l="1"/>
  <c r="F9" i="16"/>
  <c r="J48" i="26"/>
  <c r="F10" i="26" l="1"/>
  <c r="G10" i="26"/>
  <c r="G25" i="16" l="1"/>
  <c r="F25" i="16"/>
  <c r="O49" i="16"/>
  <c r="F13" i="15"/>
  <c r="G13" i="15"/>
  <c r="F6" i="15" l="1"/>
  <c r="G6" i="15"/>
  <c r="F14" i="15"/>
  <c r="G14" i="15"/>
  <c r="F39" i="15"/>
  <c r="G39" i="15"/>
  <c r="F19" i="14"/>
  <c r="G19" i="14"/>
  <c r="F42" i="14"/>
  <c r="G42" i="14"/>
  <c r="F30" i="14"/>
  <c r="G30" i="14"/>
  <c r="F12" i="13"/>
  <c r="G12" i="13"/>
  <c r="F26" i="13"/>
  <c r="G26" i="13"/>
  <c r="F35" i="13"/>
  <c r="G35" i="13"/>
  <c r="F7" i="13"/>
  <c r="G7" i="13"/>
  <c r="F8" i="13"/>
  <c r="G8" i="13"/>
  <c r="J48" i="27"/>
  <c r="O48" i="16" l="1"/>
  <c r="J49" i="27"/>
  <c r="O48" i="27"/>
  <c r="N47" i="27" l="1"/>
  <c r="H47" i="27" s="1"/>
  <c r="K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G7" i="27"/>
  <c r="F7" i="27"/>
  <c r="G6" i="27"/>
  <c r="F6" i="27"/>
  <c r="G5" i="27"/>
  <c r="F5" i="27"/>
  <c r="O48" i="26" l="1"/>
  <c r="N47" i="26"/>
  <c r="K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9" i="26"/>
  <c r="F9" i="26"/>
  <c r="G8" i="26"/>
  <c r="F8" i="26"/>
  <c r="G7" i="26"/>
  <c r="F7" i="26"/>
  <c r="G6" i="26"/>
  <c r="F6" i="26"/>
  <c r="G5" i="26"/>
  <c r="F5" i="26"/>
  <c r="J49" i="16"/>
  <c r="J48" i="16"/>
  <c r="K47" i="16"/>
  <c r="H47" i="26" l="1"/>
  <c r="N47" i="16"/>
  <c r="F43" i="16"/>
  <c r="G43" i="16"/>
  <c r="F44" i="16"/>
  <c r="G44" i="16"/>
  <c r="N47" i="15" l="1"/>
  <c r="K47" i="15"/>
  <c r="F42" i="15"/>
  <c r="G42" i="15"/>
  <c r="F43" i="15"/>
  <c r="G43" i="15"/>
  <c r="F32" i="14"/>
  <c r="G32" i="14"/>
  <c r="F33" i="14"/>
  <c r="G33" i="14"/>
  <c r="F34" i="14"/>
  <c r="G34" i="14"/>
  <c r="F35" i="14"/>
  <c r="G35" i="14"/>
  <c r="F36" i="14"/>
  <c r="G36" i="14"/>
  <c r="F37" i="14"/>
  <c r="G37" i="14"/>
  <c r="F38" i="14"/>
  <c r="G38" i="14"/>
  <c r="N47" i="14"/>
  <c r="K47" i="14"/>
  <c r="N41" i="13"/>
  <c r="K41" i="13"/>
  <c r="G46" i="16"/>
  <c r="F46" i="16"/>
  <c r="G45" i="16"/>
  <c r="F45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8" i="16"/>
  <c r="F8" i="16"/>
  <c r="G7" i="16"/>
  <c r="F7" i="16"/>
  <c r="G6" i="16"/>
  <c r="F6" i="16"/>
  <c r="G5" i="16"/>
  <c r="F5" i="16"/>
  <c r="F34" i="15"/>
  <c r="G34" i="15"/>
  <c r="F35" i="15"/>
  <c r="G35" i="15"/>
  <c r="F36" i="15"/>
  <c r="G36" i="15"/>
  <c r="F37" i="15"/>
  <c r="G37" i="15"/>
  <c r="F38" i="15"/>
  <c r="G38" i="15"/>
  <c r="G46" i="15"/>
  <c r="F46" i="15"/>
  <c r="G45" i="15"/>
  <c r="F45" i="15"/>
  <c r="G44" i="15"/>
  <c r="F44" i="15"/>
  <c r="G41" i="15"/>
  <c r="F41" i="15"/>
  <c r="G40" i="15"/>
  <c r="F40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2" i="15"/>
  <c r="F12" i="15"/>
  <c r="G11" i="15"/>
  <c r="F11" i="15"/>
  <c r="G10" i="15"/>
  <c r="F10" i="15"/>
  <c r="G9" i="15"/>
  <c r="F9" i="15"/>
  <c r="G8" i="15"/>
  <c r="F8" i="15"/>
  <c r="G7" i="15"/>
  <c r="F7" i="15"/>
  <c r="G5" i="15"/>
  <c r="F5" i="15"/>
  <c r="G46" i="14"/>
  <c r="F46" i="14"/>
  <c r="G45" i="14"/>
  <c r="F45" i="14"/>
  <c r="G44" i="14"/>
  <c r="F44" i="14"/>
  <c r="G43" i="14"/>
  <c r="F43" i="14"/>
  <c r="G41" i="14"/>
  <c r="F41" i="14"/>
  <c r="G40" i="14"/>
  <c r="F40" i="14"/>
  <c r="G39" i="14"/>
  <c r="F39" i="14"/>
  <c r="G31" i="14"/>
  <c r="F31" i="14"/>
  <c r="G29" i="14"/>
  <c r="F29" i="14"/>
  <c r="G28" i="14"/>
  <c r="F28" i="14"/>
  <c r="G27" i="14"/>
  <c r="F27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G18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G6" i="14"/>
  <c r="F6" i="14"/>
  <c r="G5" i="14"/>
  <c r="F5" i="14"/>
  <c r="F6" i="13"/>
  <c r="G6" i="13"/>
  <c r="F9" i="13"/>
  <c r="G9" i="13"/>
  <c r="F10" i="13"/>
  <c r="G10" i="13"/>
  <c r="F11" i="13"/>
  <c r="G11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6" i="13"/>
  <c r="G36" i="13"/>
  <c r="F37" i="13"/>
  <c r="G37" i="13"/>
  <c r="F38" i="13"/>
  <c r="G38" i="13"/>
  <c r="F39" i="13"/>
  <c r="G39" i="13"/>
  <c r="F40" i="13"/>
  <c r="G40" i="13"/>
  <c r="G5" i="13"/>
  <c r="F5" i="13"/>
  <c r="H47" i="16" l="1"/>
  <c r="H47" i="15"/>
  <c r="H47" i="14"/>
  <c r="H41" i="13"/>
</calcChain>
</file>

<file path=xl/sharedStrings.xml><?xml version="1.0" encoding="utf-8"?>
<sst xmlns="http://schemas.openxmlformats.org/spreadsheetml/2006/main" count="998" uniqueCount="545">
  <si>
    <t>เลขประจำตัว</t>
  </si>
  <si>
    <t>เลขที่</t>
  </si>
  <si>
    <t>ชื่อ-สกุล</t>
  </si>
  <si>
    <t>คน</t>
  </si>
  <si>
    <t>หญิง</t>
  </si>
  <si>
    <t>ชาย</t>
  </si>
  <si>
    <t>คำนำหน้า</t>
  </si>
  <si>
    <t>ชื่อ</t>
  </si>
  <si>
    <t>สกุล</t>
  </si>
  <si>
    <t>ภัทรพล</t>
  </si>
  <si>
    <t>ชนากานต์</t>
  </si>
  <si>
    <t>คำสวน</t>
  </si>
  <si>
    <t>บุญเสือ</t>
  </si>
  <si>
    <t>บัวนวล</t>
  </si>
  <si>
    <t>สมบูรณ์</t>
  </si>
  <si>
    <t xml:space="preserve">ณ วันที่ 9 พฤษภาคม 2565     จำนวนนักเรียนทั้งหมด	</t>
  </si>
  <si>
    <t>เณรพรม</t>
  </si>
  <si>
    <t>สุธินันท์</t>
  </si>
  <si>
    <t>ณัฏฐณิชา</t>
  </si>
  <si>
    <t>จีนย้าย</t>
  </si>
  <si>
    <t>ปาลิตา</t>
  </si>
  <si>
    <t>ภู่ดัด</t>
  </si>
  <si>
    <t>อธิติยา</t>
  </si>
  <si>
    <t>สุทธิศร</t>
  </si>
  <si>
    <t>รัตนเสถียร</t>
  </si>
  <si>
    <t>วริศรา</t>
  </si>
  <si>
    <t>พีรภัทร</t>
  </si>
  <si>
    <t>ธรรมขุนนุ้ย</t>
  </si>
  <si>
    <t>กมลชนก</t>
  </si>
  <si>
    <t>เหล็กแจ้ง</t>
  </si>
  <si>
    <t>ภักดีณรงค์</t>
  </si>
  <si>
    <t>ขวัญแย้ม</t>
  </si>
  <si>
    <t>รังสิยานนท์</t>
  </si>
  <si>
    <t>ทองก่อ</t>
  </si>
  <si>
    <t>จักรภัทร</t>
  </si>
  <si>
    <t>สีสด</t>
  </si>
  <si>
    <t>แป้นเพ็ชร</t>
  </si>
  <si>
    <t>กนกพร</t>
  </si>
  <si>
    <t>ณัฐธิดา</t>
  </si>
  <si>
    <t>แหยมเกิด</t>
  </si>
  <si>
    <t>จันทร์ไชย</t>
  </si>
  <si>
    <t>อินลา</t>
  </si>
  <si>
    <t>พีรพัฒน์</t>
  </si>
  <si>
    <t>ปิยพร</t>
  </si>
  <si>
    <t>พัชรพร</t>
  </si>
  <si>
    <t>ปานศักดิ์</t>
  </si>
  <si>
    <t>แพลอย</t>
  </si>
  <si>
    <t>ทรัพย์เกิด</t>
  </si>
  <si>
    <t>ทองเทศ</t>
  </si>
  <si>
    <t>เอมมิกา</t>
  </si>
  <si>
    <t>กชกร</t>
  </si>
  <si>
    <t>ศรีเนตร</t>
  </si>
  <si>
    <t>ณัฐวัฒน์</t>
  </si>
  <si>
    <t>ธีรภัทร์</t>
  </si>
  <si>
    <t>เชียงภูกอ</t>
  </si>
  <si>
    <t>เพชรา</t>
  </si>
  <si>
    <t>ธนากร</t>
  </si>
  <si>
    <t>สรวิชญ์</t>
  </si>
  <si>
    <t>อนุวัฒน์</t>
  </si>
  <si>
    <t>บุญญรัตน์</t>
  </si>
  <si>
    <t>เสือจงภู</t>
  </si>
  <si>
    <t>บุญอิ่ม</t>
  </si>
  <si>
    <t>แหลมหลัก</t>
  </si>
  <si>
    <t>เรืองประพัด</t>
  </si>
  <si>
    <t>จิรภัทร</t>
  </si>
  <si>
    <t>ฮวดเกิด</t>
  </si>
  <si>
    <t>วงค์ยิ้มใย</t>
  </si>
  <si>
    <t>ดิษฐเนตร</t>
  </si>
  <si>
    <t>จันทร์รุ่งเรือง</t>
  </si>
  <si>
    <t>ธนพนธ์</t>
  </si>
  <si>
    <t>ภวันตุ</t>
  </si>
  <si>
    <t>ภานุพงษ์</t>
  </si>
  <si>
    <t>เยขะจร</t>
  </si>
  <si>
    <t>ปามิ</t>
  </si>
  <si>
    <t>ธันยพร</t>
  </si>
  <si>
    <t>เสือคล้าย</t>
  </si>
  <si>
    <t>พัชราภา</t>
  </si>
  <si>
    <t>วิรัชลาภ</t>
  </si>
  <si>
    <t>รายชื่อนักเรียนระดับชั้นมัธยมศึกษาปีที่ 4/1  โรงเรียนพิชัย  ปีการศึกษา 2565</t>
  </si>
  <si>
    <t>แผนการเรียน อังกฤษ - วิทย์ - คณิต  (ESC) ครูที่ปรึกษา 1.นางสุจินดา มีรอด  2.นางสาววิชญาพร ทาเหล็ก</t>
  </si>
  <si>
    <t>24921</t>
  </si>
  <si>
    <t>นาย</t>
  </si>
  <si>
    <t>จตุภัทร</t>
  </si>
  <si>
    <t>24931</t>
  </si>
  <si>
    <t>ปุญญพัฒน์</t>
  </si>
  <si>
    <t>เหล็กเพชร์</t>
  </si>
  <si>
    <t>24936</t>
  </si>
  <si>
    <t>ภูมิภัทร</t>
  </si>
  <si>
    <t>สิงห์เปรม</t>
  </si>
  <si>
    <t>24937</t>
  </si>
  <si>
    <t>วีรภัทร</t>
  </si>
  <si>
    <t>สุขใจ</t>
  </si>
  <si>
    <t>24963</t>
  </si>
  <si>
    <t>24998</t>
  </si>
  <si>
    <t>นางสาว</t>
  </si>
  <si>
    <t>24939</t>
  </si>
  <si>
    <t>ฐิติกานต์</t>
  </si>
  <si>
    <t>มากทรัพย์</t>
  </si>
  <si>
    <t>24940</t>
  </si>
  <si>
    <t>อิ้มทับ</t>
  </si>
  <si>
    <t>24941</t>
  </si>
  <si>
    <t>ติรนิตย์</t>
  </si>
  <si>
    <t>คำอ่อง</t>
  </si>
  <si>
    <t>24943</t>
  </si>
  <si>
    <t>ธาราทิพย์</t>
  </si>
  <si>
    <t>คำจันทร์</t>
  </si>
  <si>
    <t>24944</t>
  </si>
  <si>
    <t>นันทภัค</t>
  </si>
  <si>
    <t>ดอกผึ้ง</t>
  </si>
  <si>
    <t>24945</t>
  </si>
  <si>
    <t>พฤษาพร</t>
  </si>
  <si>
    <t>ช้างต่อ</t>
  </si>
  <si>
    <t>24946</t>
  </si>
  <si>
    <t>หิสวาณิชย์</t>
  </si>
  <si>
    <t>24948</t>
  </si>
  <si>
    <t>พัทธนันท์</t>
  </si>
  <si>
    <t>คงพูล</t>
  </si>
  <si>
    <t>24949</t>
  </si>
  <si>
    <t>มาให้</t>
  </si>
  <si>
    <t>24950</t>
  </si>
  <si>
    <t>ชาญวัฒนศิริกุล</t>
  </si>
  <si>
    <t>24953</t>
  </si>
  <si>
    <t>สุทธิดา</t>
  </si>
  <si>
    <t>24954</t>
  </si>
  <si>
    <t>สุวิชาดา</t>
  </si>
  <si>
    <t>ดีเหลือ</t>
  </si>
  <si>
    <t>24971</t>
  </si>
  <si>
    <t>เกวรินทร์</t>
  </si>
  <si>
    <t>แก้วสอาด</t>
  </si>
  <si>
    <t>24972</t>
  </si>
  <si>
    <t>ฐิติวรรณ</t>
  </si>
  <si>
    <t>พันธุ์พาณิชย์</t>
  </si>
  <si>
    <t>24975</t>
  </si>
  <si>
    <t>นริศรา</t>
  </si>
  <si>
    <t>24977</t>
  </si>
  <si>
    <t>พนิตพิชา</t>
  </si>
  <si>
    <t>24979</t>
  </si>
  <si>
    <t>พัชพร</t>
  </si>
  <si>
    <t>บุญคง</t>
  </si>
  <si>
    <t>24980</t>
  </si>
  <si>
    <t>พิมพิกา</t>
  </si>
  <si>
    <t>ขุมเพ็ชร</t>
  </si>
  <si>
    <t>24983</t>
  </si>
  <si>
    <t>พัดไธสง</t>
  </si>
  <si>
    <t>24986</t>
  </si>
  <si>
    <t>ศิริยา</t>
  </si>
  <si>
    <t>บัวนุช</t>
  </si>
  <si>
    <t>25025</t>
  </si>
  <si>
    <t>ศลิษา</t>
  </si>
  <si>
    <t>ยิ้มมาก</t>
  </si>
  <si>
    <t>25030</t>
  </si>
  <si>
    <t>อัญชิสา</t>
  </si>
  <si>
    <t>นาหมีด</t>
  </si>
  <si>
    <t>25067</t>
  </si>
  <si>
    <t>วรัทยา</t>
  </si>
  <si>
    <t>ลินดา</t>
  </si>
  <si>
    <t>ปัญญาไว</t>
  </si>
  <si>
    <t>ธนภรณ์</t>
  </si>
  <si>
    <t>กาสุด</t>
  </si>
  <si>
    <t>รายชื่อนักเรียนระดับชั้นมัธยมศึกษาปีที่ 4/2  โรงเรียนพิชัย  ปีการศึกษา 2565</t>
  </si>
  <si>
    <t>แผนการเรียน  วิทย์ - คณิต - เทคโนฯ ครูที่ปรึกษา 1.นางสาวกานดา สุขแดง  2.นางชลันดา จันทร์มลฑา</t>
  </si>
  <si>
    <t>จิรวัฒน์</t>
  </si>
  <si>
    <t>จีระพงศ์</t>
  </si>
  <si>
    <t>สาจิ๋ว</t>
  </si>
  <si>
    <t>ธนภูมิ</t>
  </si>
  <si>
    <t>เป็นสิริ</t>
  </si>
  <si>
    <t>ยากองโค</t>
  </si>
  <si>
    <t>ภาณุวัชร</t>
  </si>
  <si>
    <t>ดิษบรรจง</t>
  </si>
  <si>
    <t>ชัชชล</t>
  </si>
  <si>
    <t>รุ่งบาง</t>
  </si>
  <si>
    <t>ชินวัตร</t>
  </si>
  <si>
    <t>มีแหยม</t>
  </si>
  <si>
    <t>ณัฐชานนท์</t>
  </si>
  <si>
    <t>บัวเถียร</t>
  </si>
  <si>
    <t>อภิชาติ</t>
  </si>
  <si>
    <t>ทิมทอง</t>
  </si>
  <si>
    <t>ณรงศ์ธร</t>
  </si>
  <si>
    <t>เพ็งสุวรรณ์</t>
  </si>
  <si>
    <t>ณัฐพงศ์</t>
  </si>
  <si>
    <t>โตลำดับ</t>
  </si>
  <si>
    <t>พงศ์​พันธ์​</t>
  </si>
  <si>
    <t>บุบ​ผา​มาลา​</t>
  </si>
  <si>
    <t>เขียนเจียม</t>
  </si>
  <si>
    <t>เกียรติพงศ์</t>
  </si>
  <si>
    <t>ขวัญเเก้ว</t>
  </si>
  <si>
    <t>จิรานุวัฒน์</t>
  </si>
  <si>
    <t>ทาศรี</t>
  </si>
  <si>
    <t>พีระพัฒน์</t>
  </si>
  <si>
    <t>สาหนู</t>
  </si>
  <si>
    <t>มนัส</t>
  </si>
  <si>
    <t>จรรยวรรธ</t>
  </si>
  <si>
    <t>แย้มเกลี้ยง</t>
  </si>
  <si>
    <t>เตชินท์</t>
  </si>
  <si>
    <t>เชื้อมีศรี</t>
  </si>
  <si>
    <t>พัชรศรี</t>
  </si>
  <si>
    <t>แพรวา</t>
  </si>
  <si>
    <t>เมืองเกิด</t>
  </si>
  <si>
    <t>วิรุฬกานต์</t>
  </si>
  <si>
    <t>ดาอ่ำ</t>
  </si>
  <si>
    <t>สิริกร</t>
  </si>
  <si>
    <t>เวชเพิ่ม</t>
  </si>
  <si>
    <t>กฤตยา</t>
  </si>
  <si>
    <t>จำรุราย</t>
  </si>
  <si>
    <t>ณัฐสุดา</t>
  </si>
  <si>
    <t>มั่งเรือง</t>
  </si>
  <si>
    <t>พิชญ์สินี</t>
  </si>
  <si>
    <t>ใจอุ่น</t>
  </si>
  <si>
    <t>ภาคินี</t>
  </si>
  <si>
    <t>บุญมา</t>
  </si>
  <si>
    <t>สิริจรรยา</t>
  </si>
  <si>
    <t>บัวทอง</t>
  </si>
  <si>
    <t>วิลาสินี​</t>
  </si>
  <si>
    <t>รักษา​พรรณ​</t>
  </si>
  <si>
    <t>วีรรินทร์</t>
  </si>
  <si>
    <t>อินแพง</t>
  </si>
  <si>
    <t>อนันตพร</t>
  </si>
  <si>
    <t>อโนมา</t>
  </si>
  <si>
    <t>อุษาวดี</t>
  </si>
  <si>
    <t>อินสิทธิ์</t>
  </si>
  <si>
    <t>ผโลทัย</t>
  </si>
  <si>
    <t>สุขเกตุ</t>
  </si>
  <si>
    <t>พุทธวรรณ</t>
  </si>
  <si>
    <t>สำแดงภัย</t>
  </si>
  <si>
    <t>วนัชพร</t>
  </si>
  <si>
    <t>เสียงเสนาะ</t>
  </si>
  <si>
    <t>อังคณา</t>
  </si>
  <si>
    <t>เถื่อนธรรมโรง</t>
  </si>
  <si>
    <t>นภัสราวดี</t>
  </si>
  <si>
    <t>ศรีเกตุ</t>
  </si>
  <si>
    <t>เนตรดาว</t>
  </si>
  <si>
    <t>สุวรรณศิริ</t>
  </si>
  <si>
    <t>กุลณัฐณ์</t>
  </si>
  <si>
    <t>เนตรหนู</t>
  </si>
  <si>
    <t>รายชื่อนักเรียนระดับชั้นมัธยมศึกษาปีที่ 4/3  โรงเรียนพิชัย  ปีการศึกษา 2565</t>
  </si>
  <si>
    <t xml:space="preserve">แผนการเรียน วิทย์ - คณิต  ครูที่ปรึกษา 1.นายภูวาเดช ธิปธวินกุน  2.ว่าที่ร.ต.หญิงฉัตรกมล เชื้อสะอาด  </t>
  </si>
  <si>
    <t>ขุนเเก้ว</t>
  </si>
  <si>
    <t>ปัณณวัฒน์</t>
  </si>
  <si>
    <t>หว่านพืช</t>
  </si>
  <si>
    <t>ปุณณวิช</t>
  </si>
  <si>
    <t>ริดจูงพืช</t>
  </si>
  <si>
    <t>ธนพันธ์​</t>
  </si>
  <si>
    <t>ปันด้วง</t>
  </si>
  <si>
    <t>ธนภัทร</t>
  </si>
  <si>
    <t>ไปปลอด</t>
  </si>
  <si>
    <t>ธีรนัย</t>
  </si>
  <si>
    <t>นันท์มนัส</t>
  </si>
  <si>
    <t>สนโต</t>
  </si>
  <si>
    <t>กล้าณรงค์</t>
  </si>
  <si>
    <t>พรมต่าย</t>
  </si>
  <si>
    <t>สุรพงษ์</t>
  </si>
  <si>
    <t>ชุมศรี</t>
  </si>
  <si>
    <t>วัชรพงษ์</t>
  </si>
  <si>
    <t>สีคงเพชร์</t>
  </si>
  <si>
    <t>กานต์ธาดา</t>
  </si>
  <si>
    <t>นามคำ</t>
  </si>
  <si>
    <t>วงศกร</t>
  </si>
  <si>
    <t>ดีรัตนากร</t>
  </si>
  <si>
    <t>กีรติกา</t>
  </si>
  <si>
    <t>ธนัสสรภรณ์</t>
  </si>
  <si>
    <t>แดงเรือ</t>
  </si>
  <si>
    <t>ไปรยา</t>
  </si>
  <si>
    <t>พรมแดน</t>
  </si>
  <si>
    <t>พรณกาญจน์</t>
  </si>
  <si>
    <t>ไทยสามเสน</t>
  </si>
  <si>
    <t>สวิชญา</t>
  </si>
  <si>
    <t>พันอยู่</t>
  </si>
  <si>
    <t>อภิสุตา</t>
  </si>
  <si>
    <t>ผาสบาย</t>
  </si>
  <si>
    <t>ณัฐ​นิ​ชา​</t>
  </si>
  <si>
    <t>เพ็ง​แจ้ง​</t>
  </si>
  <si>
    <t>ปรางค์สุมา</t>
  </si>
  <si>
    <t>รุ่งแจ้ง</t>
  </si>
  <si>
    <t>อรุชา</t>
  </si>
  <si>
    <t>ชูชุ่ม</t>
  </si>
  <si>
    <t>กนกรต</t>
  </si>
  <si>
    <t>แก้วศรีรัง</t>
  </si>
  <si>
    <t>ชาลิสา</t>
  </si>
  <si>
    <t>ศัยกุล</t>
  </si>
  <si>
    <t>ฐาปนี</t>
  </si>
  <si>
    <t>จันทร์ปรุงตน</t>
  </si>
  <si>
    <t>อุรชา</t>
  </si>
  <si>
    <t>กิจสวน</t>
  </si>
  <si>
    <t>กัญญารัตน์</t>
  </si>
  <si>
    <t>ยาบ้านแป้ง</t>
  </si>
  <si>
    <t>ธัญญพร</t>
  </si>
  <si>
    <t>วรรัตน์</t>
  </si>
  <si>
    <t>สกุลลี</t>
  </si>
  <si>
    <t>ทัตธีมา</t>
  </si>
  <si>
    <t>ต่ายวงศ์</t>
  </si>
  <si>
    <t>รัตนาวดี</t>
  </si>
  <si>
    <t>พ่อครวงค์</t>
  </si>
  <si>
    <t>ธาราภรณ์</t>
  </si>
  <si>
    <t>ทุนประดิษฐ์</t>
  </si>
  <si>
    <t>อมรรัตน์</t>
  </si>
  <si>
    <t>เสือเเซมเสริม</t>
  </si>
  <si>
    <t>อุมาพร</t>
  </si>
  <si>
    <t>วิเศษทักษ์</t>
  </si>
  <si>
    <t>บัวเข็ม</t>
  </si>
  <si>
    <t>พรพิมล</t>
  </si>
  <si>
    <t>ศราวัณ</t>
  </si>
  <si>
    <t>เที่ยงปาน</t>
  </si>
  <si>
    <t>สุชาดา</t>
  </si>
  <si>
    <t>เทศสิน</t>
  </si>
  <si>
    <t>สุธาศิณี</t>
  </si>
  <si>
    <t>กุลคง</t>
  </si>
  <si>
    <t>เบญญาภา</t>
  </si>
  <si>
    <t>ภมรกุล</t>
  </si>
  <si>
    <t>รสริน</t>
  </si>
  <si>
    <t>ดอนเทศ</t>
  </si>
  <si>
    <t>บุญบุตร</t>
  </si>
  <si>
    <t>รายชื่อนักเรียนระดับชั้นมัธยมศึกษาปีที่ 4/4  โรงเรียนพิชัย  ปีการศึกษา 2565</t>
  </si>
  <si>
    <t>แผนการเรียน ศิลปศาสตร์ - สังคมศาสตร์  ครูที่ปรึกษา 1.นางสาวธีริศรา วันมา  2.นางวัฒนา คำแก้ว</t>
  </si>
  <si>
    <t>สาขา</t>
  </si>
  <si>
    <t>ธนยศ</t>
  </si>
  <si>
    <t>โกมลบุณย์</t>
  </si>
  <si>
    <t>มาถา</t>
  </si>
  <si>
    <t>ศุภกิจ</t>
  </si>
  <si>
    <t>สีขำ</t>
  </si>
  <si>
    <t>ชนะเกียรติ</t>
  </si>
  <si>
    <t>กลิ่นรุ่ง</t>
  </si>
  <si>
    <t>ภูมิรพี</t>
  </si>
  <si>
    <t>สุวรรณประภา</t>
  </si>
  <si>
    <t>ธนายุทธ์</t>
  </si>
  <si>
    <t>คงเเก้ว</t>
  </si>
  <si>
    <t>นพรัตน์</t>
  </si>
  <si>
    <t>ทากะถา</t>
  </si>
  <si>
    <t>วีระกรณ์</t>
  </si>
  <si>
    <t>ปานเอี่ยม</t>
  </si>
  <si>
    <t>สุพจน์</t>
  </si>
  <si>
    <t>สุขสุจิตต์</t>
  </si>
  <si>
    <t>ดลณภัทร</t>
  </si>
  <si>
    <t>อ่างทอง</t>
  </si>
  <si>
    <t>อยู่สา</t>
  </si>
  <si>
    <t>ทัศน์พล</t>
  </si>
  <si>
    <t>ฟุ้งเฟื่อง</t>
  </si>
  <si>
    <t>โสมนัสแสง</t>
  </si>
  <si>
    <t>บุญเลื่อน</t>
  </si>
  <si>
    <t>อธิวัฒน์</t>
  </si>
  <si>
    <t>ด่านพัฒนานุรักษ์</t>
  </si>
  <si>
    <t>ม่วงสุข</t>
  </si>
  <si>
    <t>ณัฎฐกิตติ์</t>
  </si>
  <si>
    <t>จันทร์ศิลป์</t>
  </si>
  <si>
    <t>ธีรภัทร</t>
  </si>
  <si>
    <t>ปัจฉิม</t>
  </si>
  <si>
    <t>ธี​รุ​ต​ม์​</t>
  </si>
  <si>
    <t>ดอก​กระโทก</t>
  </si>
  <si>
    <t>ทรนง</t>
  </si>
  <si>
    <t>แก้วบัวดี</t>
  </si>
  <si>
    <t>ภัทรวรินทร์</t>
  </si>
  <si>
    <t>กิ่งกันทร์</t>
  </si>
  <si>
    <t>ภานุชนาถ</t>
  </si>
  <si>
    <t>มีศรี</t>
  </si>
  <si>
    <t>จุฑารัตน์</t>
  </si>
  <si>
    <t>ทองกระสัน</t>
  </si>
  <si>
    <t>ประภัสสร</t>
  </si>
  <si>
    <t>สามัคคี</t>
  </si>
  <si>
    <t>พรหมพร</t>
  </si>
  <si>
    <t>เลิศวรากูล</t>
  </si>
  <si>
    <t>โนรีวงศ์</t>
  </si>
  <si>
    <t>นันทกานต์</t>
  </si>
  <si>
    <t>เยาวลักษณ์</t>
  </si>
  <si>
    <t>เนรมัติ</t>
  </si>
  <si>
    <t>นริศา</t>
  </si>
  <si>
    <t>วงศ์จันทร์</t>
  </si>
  <si>
    <t>นิชดา</t>
  </si>
  <si>
    <t>มีพู</t>
  </si>
  <si>
    <t>อรัญญาพร</t>
  </si>
  <si>
    <t>อัจฉริยา</t>
  </si>
  <si>
    <t>อัญญาณี</t>
  </si>
  <si>
    <t>เทศศรี</t>
  </si>
  <si>
    <t>นิชราพร</t>
  </si>
  <si>
    <t>อุมากร</t>
  </si>
  <si>
    <t>อินทรไกล</t>
  </si>
  <si>
    <t>มณฑกานต์</t>
  </si>
  <si>
    <t>วชิราภรณ์</t>
  </si>
  <si>
    <t>ม่วงปราง</t>
  </si>
  <si>
    <t>กุสุมา</t>
  </si>
  <si>
    <t>วิมลจินดารัตน์</t>
  </si>
  <si>
    <t>จันทร์จิรา​</t>
  </si>
  <si>
    <t>น้อย​หัวหาด​</t>
  </si>
  <si>
    <t>สุขนวล</t>
  </si>
  <si>
    <t>ด</t>
  </si>
  <si>
    <t>จ</t>
  </si>
  <si>
    <t>ป</t>
  </si>
  <si>
    <t>ศ</t>
  </si>
  <si>
    <t>ดนตรี (ด)</t>
  </si>
  <si>
    <t>ศิลปะ (ศ)</t>
  </si>
  <si>
    <t>การปกครอง (ป)</t>
  </si>
  <si>
    <t>รายชื่อนักเรียนระดับชั้นมัธยมศึกษาปีที่ 4/5  โรงเรียนพิชัย  ปีการศึกษา 2565</t>
  </si>
  <si>
    <t>อังกฤษ (อ)</t>
  </si>
  <si>
    <t>จีน (จ)</t>
  </si>
  <si>
    <t>แผนการเรียน ภาษาศาสตร์  ครูที่ปรึกษา 1.นางสาวสุชาดา นาคเทศ  2.นางสาวณปภัช ทรวงโพธิ์</t>
  </si>
  <si>
    <t>ภูมิพัฒน์</t>
  </si>
  <si>
    <t>สหัสชะ</t>
  </si>
  <si>
    <t>แสงมณี</t>
  </si>
  <si>
    <t>ผุดสี</t>
  </si>
  <si>
    <t>ชยิน</t>
  </si>
  <si>
    <t>แก้วยงกฎ</t>
  </si>
  <si>
    <t>ณรงค์ศักดิ์</t>
  </si>
  <si>
    <t>แซ่ตั้ง</t>
  </si>
  <si>
    <t>วศิน</t>
  </si>
  <si>
    <t>บัวพุด</t>
  </si>
  <si>
    <t>อรุณรุ่ง​</t>
  </si>
  <si>
    <t>เปีย​จัน​ทึก​</t>
  </si>
  <si>
    <t>นันทยศ</t>
  </si>
  <si>
    <t>สร้อยสุดสวาท</t>
  </si>
  <si>
    <t>วชิรวิทย์</t>
  </si>
  <si>
    <t>เนตรใจ</t>
  </si>
  <si>
    <t>อนิรุช</t>
  </si>
  <si>
    <t>จันทร์แย้มสงค์</t>
  </si>
  <si>
    <t>สริตา</t>
  </si>
  <si>
    <t>แตงก่อ</t>
  </si>
  <si>
    <t>ชนิดาภา</t>
  </si>
  <si>
    <t>มีสุวรรณ์</t>
  </si>
  <si>
    <t>พรปรีดา</t>
  </si>
  <si>
    <t>ชูติด</t>
  </si>
  <si>
    <t>วรรณิพา</t>
  </si>
  <si>
    <t>ศรีทะหา</t>
  </si>
  <si>
    <t>ถนอม</t>
  </si>
  <si>
    <t>เจือจาน</t>
  </si>
  <si>
    <t>ณัฐวดี</t>
  </si>
  <si>
    <t>ทิติภา</t>
  </si>
  <si>
    <t>น้อยสนิท</t>
  </si>
  <si>
    <t>เทียนทอง</t>
  </si>
  <si>
    <t>อรณิชา</t>
  </si>
  <si>
    <t>กชวรรณ</t>
  </si>
  <si>
    <t>จูมี</t>
  </si>
  <si>
    <t>คงตั้ง</t>
  </si>
  <si>
    <t>ชลลดา</t>
  </si>
  <si>
    <t>บางสิงห์</t>
  </si>
  <si>
    <t>ก้อนสะเทื้อน</t>
  </si>
  <si>
    <t>ภารดี</t>
  </si>
  <si>
    <t>บุญเลี้ยง</t>
  </si>
  <si>
    <t>อนันทวงค์</t>
  </si>
  <si>
    <t>ชนัญธิดา</t>
  </si>
  <si>
    <t>โตรัตน์</t>
  </si>
  <si>
    <t>พรรณพัชร</t>
  </si>
  <si>
    <t>กาดกอเสริม</t>
  </si>
  <si>
    <t>รัชต์รวีย์</t>
  </si>
  <si>
    <t>สิริวรรณ</t>
  </si>
  <si>
    <t>หฤทัย</t>
  </si>
  <si>
    <t>มั่นคง</t>
  </si>
  <si>
    <t>อภิสรา</t>
  </si>
  <si>
    <t>พิมพ์นารา</t>
  </si>
  <si>
    <t>เจริญพิทักษ์</t>
  </si>
  <si>
    <t>ชนัดดา</t>
  </si>
  <si>
    <t>รักษา</t>
  </si>
  <si>
    <t>ไพลดำ</t>
  </si>
  <si>
    <t>กนกรัตน์</t>
  </si>
  <si>
    <t>พลอยสีสังข์</t>
  </si>
  <si>
    <t>พัตรพิมล</t>
  </si>
  <si>
    <t>เเก้ววงศ์</t>
  </si>
  <si>
    <t>สุกฤตา</t>
  </si>
  <si>
    <t>อ</t>
  </si>
  <si>
    <t>รายชื่อนักเรียนระดับชั้นมัธยมศึกษาปีที่ 4/6  โรงเรียนพิชัย  ปีการศึกษา 2565</t>
  </si>
  <si>
    <t>แผนการเรียน อุตสาหกรรม  ครูที่ปรึกษา 1.นายวรวิทย์ เมืองก้อน  2.นายสวราชย์ มีเจริญ</t>
  </si>
  <si>
    <t>ชานน</t>
  </si>
  <si>
    <t>ณัฐวุฒิ​</t>
  </si>
  <si>
    <t>ชูเกตุ</t>
  </si>
  <si>
    <t>วัฒนา</t>
  </si>
  <si>
    <t>จารุเดช</t>
  </si>
  <si>
    <t>รักชู</t>
  </si>
  <si>
    <t>ศรัณย์ภัทร</t>
  </si>
  <si>
    <t>มีมาสุข</t>
  </si>
  <si>
    <t>ภูริศ</t>
  </si>
  <si>
    <t>สุภัทรชัย</t>
  </si>
  <si>
    <t>ทองอู๋</t>
  </si>
  <si>
    <t>ถิรวิทย์</t>
  </si>
  <si>
    <t>ช่างเชื้อเมธี</t>
  </si>
  <si>
    <t>ศรีสำโรง</t>
  </si>
  <si>
    <t>สิรภพ</t>
  </si>
  <si>
    <t>กฤษฎ์กันต์ธีร์</t>
  </si>
  <si>
    <t>สุ่มสมบูรณ์</t>
  </si>
  <si>
    <t>ณภัทร</t>
  </si>
  <si>
    <t>ทวีชัย</t>
  </si>
  <si>
    <t>เพ็ชรจิ๋ว</t>
  </si>
  <si>
    <t>ทาสี</t>
  </si>
  <si>
    <t>ปภาวิชญ์</t>
  </si>
  <si>
    <t>สังข์ต้อง</t>
  </si>
  <si>
    <t>พรพล</t>
  </si>
  <si>
    <t>มาลา</t>
  </si>
  <si>
    <t>พัสกร</t>
  </si>
  <si>
    <t>โตโสภา</t>
  </si>
  <si>
    <t>เกียรติศักดิ์</t>
  </si>
  <si>
    <t>วรรณพงศ์</t>
  </si>
  <si>
    <t>พีรวิชญ์</t>
  </si>
  <si>
    <t>พันธุ์ทอง</t>
  </si>
  <si>
    <t>ศักดิ์ชัย</t>
  </si>
  <si>
    <t>โตคำนุช</t>
  </si>
  <si>
    <t>มีผลกิจ</t>
  </si>
  <si>
    <t>พีรพงศ์</t>
  </si>
  <si>
    <t>ป้อมฟัก</t>
  </si>
  <si>
    <t>เชื้ออ่ำ</t>
  </si>
  <si>
    <t>ภูฤทธิ์</t>
  </si>
  <si>
    <t>วรายุทธ</t>
  </si>
  <si>
    <t>ยาหัส</t>
  </si>
  <si>
    <t>ชัยธวัช</t>
  </si>
  <si>
    <t>สินรัก</t>
  </si>
  <si>
    <t>ฐิติวัสส์</t>
  </si>
  <si>
    <t>นพวัฒน์</t>
  </si>
  <si>
    <t>ชะดาบู่</t>
  </si>
  <si>
    <t>ปฏิพัฒ</t>
  </si>
  <si>
    <t>อินนารี</t>
  </si>
  <si>
    <t>ปิยะพัฒน์</t>
  </si>
  <si>
    <t>พลสวัสดิ์</t>
  </si>
  <si>
    <t>พงศธร</t>
  </si>
  <si>
    <t>ถิ่นพยัค</t>
  </si>
  <si>
    <t>พลากร</t>
  </si>
  <si>
    <t>แก้วเขียว</t>
  </si>
  <si>
    <t>ธีรติ</t>
  </si>
  <si>
    <t>รุ่งสองแคว</t>
  </si>
  <si>
    <t>จิรสุดา</t>
  </si>
  <si>
    <t>ชูอ่ำ</t>
  </si>
  <si>
    <t>พิชชากร</t>
  </si>
  <si>
    <t>ณัฐกมล</t>
  </si>
  <si>
    <t>อยู่ชูฉาย</t>
  </si>
  <si>
    <t>มีนา</t>
  </si>
  <si>
    <t>กล่อมใจ</t>
  </si>
  <si>
    <t>เอี่ยมต่อ</t>
  </si>
  <si>
    <t>ก้อนกลีบ</t>
  </si>
  <si>
    <t>ภัทราพร</t>
  </si>
  <si>
    <t>ภาวนา</t>
  </si>
  <si>
    <t>อาหาร (อา)</t>
  </si>
  <si>
    <t>เกษตร (กษ)</t>
  </si>
  <si>
    <t>อุตสาหกรรม (อส)</t>
  </si>
  <si>
    <t>อา</t>
  </si>
  <si>
    <t>กษ</t>
  </si>
  <si>
    <t>อส</t>
  </si>
  <si>
    <t>นฏ</t>
  </si>
  <si>
    <t>นาฏศิลป์ (นฏ)</t>
  </si>
  <si>
    <t xml:space="preserve">ณ วันที่ 6 มิถุนายน 2565     จำนวนนักเรียนทั้งหมด	</t>
  </si>
  <si>
    <t>ธิดารัตน์</t>
  </si>
  <si>
    <t>จันทร์ประดิษฐ์</t>
  </si>
  <si>
    <t>นันทวัฒน์</t>
  </si>
  <si>
    <t>หมื่นจง</t>
  </si>
  <si>
    <t xml:space="preserve">ณ วันที่ 6 มิถุนายน 2565    จำนวนนักเรียนทั้งหมด	</t>
  </si>
  <si>
    <t>ปนัดดา</t>
  </si>
  <si>
    <t>สมสุด</t>
  </si>
  <si>
    <t>ธวัชชัย</t>
  </si>
  <si>
    <t>สั่งการ</t>
  </si>
  <si>
    <t>ณ วันที่ 7 มิถุนายน 2565     จำนวนนักเรียนทั้งหมด</t>
  </si>
  <si>
    <t>วิวัฒน์</t>
  </si>
  <si>
    <t>เชื้อจินดา</t>
  </si>
  <si>
    <t xml:space="preserve"> ณ วันที่ 4 กรกฎาคม 2565  จำนวนนักเรียนทั้งหมด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</si>
</sst>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b/>
      <sz val="11"/>
      <color theme="1"/>
      <name val="TH SarabunPSK"/>
      <family val="2"/>
    </font>
    <font>
      <b/>
      <sz val="14"/>
      <color theme="1"/>
      <name val="Tahoma"/>
      <family val="2"/>
      <charset val="222"/>
      <scheme val="minor"/>
    </font>
    <font>
      <sz val="20"/>
      <color theme="1"/>
      <name val="TH SarabunPSK"/>
      <family val="2"/>
    </font>
    <font>
      <sz val="20"/>
      <color rgb="FF000000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name val="TH SarabunPSK"/>
      <family val="2"/>
    </font>
    <font>
      <b/>
      <sz val="18"/>
      <color theme="1"/>
      <name val="Tahoma"/>
      <family val="2"/>
      <charset val="222"/>
      <scheme val="minor"/>
    </font>
    <font>
      <sz val="20"/>
      <color theme="1"/>
      <name val="Tahoma"/>
      <family val="2"/>
      <scheme val="minor"/>
    </font>
    <font>
      <b/>
      <sz val="20"/>
      <color theme="1"/>
      <name val="Tahoma"/>
      <family val="2"/>
      <charset val="222"/>
      <scheme val="minor"/>
    </font>
    <font>
      <sz val="22"/>
      <color theme="1"/>
      <name val="TH SarabunPSK"/>
      <family val="2"/>
    </font>
    <font>
      <sz val="8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</cellStyleXfs>
  <cellXfs count="133">
    <xf numFmtId="0" fontId="0" fillId="0" borderId="0" xfId="0"/>
    <xf numFmtId="0" fontId="8" fillId="0" borderId="0" xfId="3" applyFont="1" applyAlignment="1">
      <alignment vertical="center"/>
    </xf>
    <xf numFmtId="0" fontId="9" fillId="0" borderId="3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3" xfId="3" applyFont="1" applyBorder="1" applyAlignment="1">
      <alignment vertical="center"/>
    </xf>
    <xf numFmtId="0" fontId="11" fillId="0" borderId="0" xfId="3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3" applyFont="1" applyAlignment="1">
      <alignment horizontal="center" vertical="center"/>
    </xf>
    <xf numFmtId="0" fontId="6" fillId="0" borderId="0" xfId="3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11" fillId="0" borderId="3" xfId="3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3" applyFont="1" applyBorder="1" applyAlignment="1">
      <alignment horizontal="center" vertical="center"/>
    </xf>
    <xf numFmtId="0" fontId="2" fillId="0" borderId="3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vertical="center"/>
    </xf>
    <xf numFmtId="0" fontId="7" fillId="0" borderId="1" xfId="3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4" xfId="4" applyFont="1" applyBorder="1" applyAlignment="1">
      <alignment horizontal="right" vertical="center"/>
    </xf>
    <xf numFmtId="0" fontId="18" fillId="0" borderId="1" xfId="4" applyFont="1" applyBorder="1" applyAlignment="1">
      <alignment horizontal="left" vertical="center"/>
    </xf>
    <xf numFmtId="0" fontId="18" fillId="0" borderId="6" xfId="4" applyFont="1" applyBorder="1" applyAlignment="1">
      <alignment vertical="center"/>
    </xf>
    <xf numFmtId="0" fontId="14" fillId="0" borderId="4" xfId="4" applyFont="1" applyBorder="1" applyAlignment="1">
      <alignment horizontal="left" vertical="center"/>
    </xf>
    <xf numFmtId="0" fontId="18" fillId="0" borderId="5" xfId="4" applyFont="1" applyBorder="1" applyAlignment="1">
      <alignment horizontal="left" vertical="center"/>
    </xf>
    <xf numFmtId="0" fontId="18" fillId="0" borderId="2" xfId="4" applyFont="1" applyBorder="1" applyAlignment="1">
      <alignment vertical="center"/>
    </xf>
    <xf numFmtId="0" fontId="18" fillId="2" borderId="5" xfId="4" applyFont="1" applyFill="1" applyBorder="1" applyAlignment="1">
      <alignment horizontal="left" vertical="center"/>
    </xf>
    <xf numFmtId="0" fontId="18" fillId="2" borderId="2" xfId="4" applyFont="1" applyFill="1" applyBorder="1" applyAlignment="1">
      <alignment vertical="center"/>
    </xf>
    <xf numFmtId="0" fontId="14" fillId="0" borderId="5" xfId="4" applyFont="1" applyBorder="1" applyAlignment="1">
      <alignment horizontal="left" vertical="center"/>
    </xf>
    <xf numFmtId="0" fontId="14" fillId="0" borderId="2" xfId="4" applyFont="1" applyBorder="1" applyAlignment="1">
      <alignment vertical="center"/>
    </xf>
    <xf numFmtId="49" fontId="18" fillId="0" borderId="5" xfId="4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3" xfId="3" applyFont="1" applyBorder="1" applyAlignment="1">
      <alignment vertical="center"/>
    </xf>
    <xf numFmtId="0" fontId="14" fillId="0" borderId="3" xfId="3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4" fillId="0" borderId="0" xfId="3" applyFont="1" applyAlignment="1">
      <alignment vertical="center"/>
    </xf>
    <xf numFmtId="0" fontId="17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left" vertical="center"/>
    </xf>
    <xf numFmtId="0" fontId="8" fillId="0" borderId="0" xfId="3" applyFont="1" applyAlignment="1">
      <alignment vertical="top"/>
    </xf>
    <xf numFmtId="0" fontId="14" fillId="0" borderId="0" xfId="3" applyFont="1" applyAlignment="1">
      <alignment vertical="top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0" xfId="3" applyFill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4" fillId="0" borderId="3" xfId="3" applyFont="1" applyBorder="1" applyAlignment="1">
      <alignment horizontal="center" vertical="top"/>
    </xf>
    <xf numFmtId="0" fontId="14" fillId="0" borderId="4" xfId="0" applyFont="1" applyBorder="1" applyAlignment="1">
      <alignment horizontal="right" vertical="top"/>
    </xf>
    <xf numFmtId="0" fontId="14" fillId="0" borderId="5" xfId="0" applyFont="1" applyBorder="1" applyAlignment="1">
      <alignment horizontal="left" vertical="top"/>
    </xf>
    <xf numFmtId="0" fontId="14" fillId="0" borderId="2" xfId="0" applyFont="1" applyBorder="1" applyAlignment="1">
      <alignment vertical="top"/>
    </xf>
    <xf numFmtId="0" fontId="14" fillId="0" borderId="4" xfId="4" applyFont="1" applyBorder="1" applyAlignment="1">
      <alignment horizontal="left" vertical="top"/>
    </xf>
    <xf numFmtId="0" fontId="18" fillId="0" borderId="6" xfId="4" applyFont="1" applyBorder="1" applyAlignment="1">
      <alignment vertical="top"/>
    </xf>
    <xf numFmtId="0" fontId="14" fillId="0" borderId="3" xfId="3" applyFont="1" applyBorder="1" applyAlignment="1">
      <alignment vertical="top"/>
    </xf>
    <xf numFmtId="0" fontId="20" fillId="0" borderId="3" xfId="3" applyFont="1" applyBorder="1" applyAlignment="1">
      <alignment vertical="top"/>
    </xf>
    <xf numFmtId="0" fontId="20" fillId="0" borderId="0" xfId="3" applyFont="1" applyAlignment="1">
      <alignment vertical="top"/>
    </xf>
    <xf numFmtId="0" fontId="14" fillId="2" borderId="5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right" vertical="top"/>
    </xf>
    <xf numFmtId="0" fontId="15" fillId="0" borderId="5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0" fillId="0" borderId="3" xfId="3" applyFont="1" applyBorder="1" applyAlignment="1">
      <alignment vertical="top"/>
    </xf>
    <xf numFmtId="0" fontId="11" fillId="0" borderId="3" xfId="3" applyFont="1" applyBorder="1" applyAlignment="1">
      <alignment vertical="top"/>
    </xf>
    <xf numFmtId="0" fontId="11" fillId="0" borderId="0" xfId="3" applyFont="1" applyAlignment="1">
      <alignment vertical="top"/>
    </xf>
    <xf numFmtId="0" fontId="14" fillId="0" borderId="5" xfId="0" applyFont="1" applyBorder="1" applyAlignment="1">
      <alignment vertical="top"/>
    </xf>
    <xf numFmtId="0" fontId="14" fillId="0" borderId="2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3" xfId="3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0" borderId="0" xfId="0" applyFont="1" applyBorder="1" applyAlignment="1">
      <alignment vertical="top"/>
    </xf>
    <xf numFmtId="0" fontId="22" fillId="0" borderId="0" xfId="3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6" fillId="0" borderId="0" xfId="3" applyFill="1" applyAlignment="1">
      <alignment vertical="top"/>
    </xf>
    <xf numFmtId="0" fontId="15" fillId="3" borderId="4" xfId="0" applyFont="1" applyFill="1" applyBorder="1" applyAlignment="1">
      <alignment horizontal="right" vertical="top"/>
    </xf>
    <xf numFmtId="0" fontId="15" fillId="3" borderId="5" xfId="0" applyFont="1" applyFill="1" applyBorder="1" applyAlignment="1">
      <alignment horizontal="left" vertical="top"/>
    </xf>
    <xf numFmtId="0" fontId="14" fillId="3" borderId="4" xfId="0" applyFont="1" applyFill="1" applyBorder="1" applyAlignment="1">
      <alignment horizontal="right" vertical="top"/>
    </xf>
    <xf numFmtId="0" fontId="14" fillId="3" borderId="5" xfId="0" applyFont="1" applyFill="1" applyBorder="1" applyAlignment="1">
      <alignment horizontal="left" vertical="top"/>
    </xf>
    <xf numFmtId="0" fontId="14" fillId="3" borderId="5" xfId="0" applyFont="1" applyFill="1" applyBorder="1" applyAlignment="1">
      <alignment vertical="top"/>
    </xf>
    <xf numFmtId="0" fontId="14" fillId="3" borderId="2" xfId="0" applyFont="1" applyFill="1" applyBorder="1" applyAlignment="1">
      <alignment vertical="top"/>
    </xf>
    <xf numFmtId="0" fontId="14" fillId="3" borderId="2" xfId="0" applyFont="1" applyFill="1" applyBorder="1" applyAlignment="1">
      <alignment horizontal="left" vertical="top"/>
    </xf>
    <xf numFmtId="0" fontId="15" fillId="3" borderId="2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right" vertical="top"/>
    </xf>
    <xf numFmtId="0" fontId="18" fillId="3" borderId="5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vertical="top"/>
    </xf>
    <xf numFmtId="49" fontId="18" fillId="0" borderId="3" xfId="4" applyNumberFormat="1" applyFont="1" applyFill="1" applyBorder="1" applyAlignment="1">
      <alignment horizontal="center" vertical="center" wrapText="1"/>
    </xf>
    <xf numFmtId="0" fontId="18" fillId="0" borderId="3" xfId="4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top"/>
    </xf>
    <xf numFmtId="0" fontId="14" fillId="0" borderId="5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top"/>
    </xf>
    <xf numFmtId="0" fontId="17" fillId="0" borderId="4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7" fillId="0" borderId="0" xfId="3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center" vertical="top"/>
    </xf>
  </cellXfs>
  <cellStyles count="5">
    <cellStyle name="Normal 2" xfId="1" xr:uid="{00000000-0005-0000-0000-000000000000}"/>
    <cellStyle name="Normal 2 2" xfId="2" xr:uid="{00000000-0005-0000-0000-000001000000}"/>
    <cellStyle name="Normal 2 3" xfId="4" xr:uid="{00000000-0005-0000-0000-000002000000}"/>
    <cellStyle name="ปกติ" xfId="0" builtinId="0"/>
    <cellStyle name="ปกติ 2" xfId="3" xr:uid="{00000000-0005-0000-0000-000004000000}"/>
  </cellStyles>
  <dxfs count="0"/>
  <tableStyles count="0" defaultTableStyle="TableStyleMedium2" defaultPivotStyle="PivotStyleLight16"/>
  <colors>
    <mruColors>
      <color rgb="FF33CC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view="pageBreakPreview" topLeftCell="A34" zoomScale="90" zoomScaleNormal="90" zoomScaleSheetLayoutView="90" workbookViewId="0">
      <selection activeCell="H45" sqref="H45"/>
    </sheetView>
  </sheetViews>
  <sheetFormatPr defaultColWidth="8.75" defaultRowHeight="21.95" customHeight="1" x14ac:dyDescent="0.2"/>
  <cols>
    <col min="1" max="1" width="6.625" style="10" customWidth="1"/>
    <col min="2" max="2" width="13" style="110" customWidth="1"/>
    <col min="3" max="5" width="11.625" style="10" hidden="1" customWidth="1"/>
    <col min="6" max="6" width="22.625" style="24" customWidth="1"/>
    <col min="7" max="7" width="15.625" style="11" customWidth="1"/>
    <col min="8" max="17" width="5.625" style="11" customWidth="1"/>
    <col min="18" max="16384" width="8.75" style="11"/>
  </cols>
  <sheetData>
    <row r="1" spans="1:17" s="51" customFormat="1" ht="26.1" customHeight="1" x14ac:dyDescent="0.2">
      <c r="A1" s="126" t="s">
        <v>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1" customFormat="1" ht="24.95" customHeight="1" x14ac:dyDescent="0.2">
      <c r="A2" s="124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1" customFormat="1" ht="21.95" customHeight="1" x14ac:dyDescent="0.2">
      <c r="A3" s="13"/>
      <c r="B3" s="55"/>
      <c r="C3" s="13"/>
      <c r="D3" s="13"/>
      <c r="E3" s="13"/>
      <c r="F3" s="22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s="3" customFormat="1" ht="21.95" customHeight="1" x14ac:dyDescent="0.2">
      <c r="A4" s="25" t="s">
        <v>1</v>
      </c>
      <c r="B4" s="56" t="s">
        <v>0</v>
      </c>
      <c r="C4" s="26" t="s">
        <v>6</v>
      </c>
      <c r="D4" s="26" t="s">
        <v>7</v>
      </c>
      <c r="E4" s="26" t="s">
        <v>8</v>
      </c>
      <c r="F4" s="121" t="s">
        <v>2</v>
      </c>
      <c r="G4" s="122"/>
      <c r="H4" s="18"/>
      <c r="I4" s="18"/>
      <c r="J4" s="19"/>
      <c r="K4" s="19"/>
      <c r="L4" s="19"/>
      <c r="M4" s="19"/>
      <c r="N4" s="19"/>
      <c r="O4" s="19"/>
      <c r="P4" s="2"/>
      <c r="Q4" s="4"/>
    </row>
    <row r="5" spans="1:17" s="5" customFormat="1" ht="24" customHeight="1" x14ac:dyDescent="0.2">
      <c r="A5" s="28">
        <v>1</v>
      </c>
      <c r="B5" s="116" t="s">
        <v>80</v>
      </c>
      <c r="C5" s="29" t="s">
        <v>81</v>
      </c>
      <c r="D5" s="30" t="s">
        <v>82</v>
      </c>
      <c r="E5" s="31" t="s">
        <v>12</v>
      </c>
      <c r="F5" s="32" t="str">
        <f t="shared" ref="F5:F40" si="0">" "&amp;C5&amp;D5</f>
        <v xml:space="preserve"> นายจตุภัทร</v>
      </c>
      <c r="G5" s="31" t="str">
        <f t="shared" ref="G5:G40" si="1">E5</f>
        <v>บุญเสือ</v>
      </c>
      <c r="H5" s="20"/>
      <c r="I5" s="20"/>
      <c r="J5" s="21"/>
      <c r="K5" s="21"/>
      <c r="L5" s="21"/>
      <c r="M5" s="21"/>
      <c r="N5" s="21"/>
      <c r="O5" s="21"/>
      <c r="P5" s="4"/>
      <c r="Q5" s="14"/>
    </row>
    <row r="6" spans="1:17" s="5" customFormat="1" ht="24" customHeight="1" x14ac:dyDescent="0.2">
      <c r="A6" s="28">
        <v>2</v>
      </c>
      <c r="B6" s="116" t="s">
        <v>83</v>
      </c>
      <c r="C6" s="29" t="s">
        <v>81</v>
      </c>
      <c r="D6" s="33" t="s">
        <v>84</v>
      </c>
      <c r="E6" s="34" t="s">
        <v>85</v>
      </c>
      <c r="F6" s="32" t="str">
        <f t="shared" si="0"/>
        <v xml:space="preserve"> นายปุญญพัฒน์</v>
      </c>
      <c r="G6" s="31" t="str">
        <f t="shared" si="1"/>
        <v>เหล็กเพชร์</v>
      </c>
      <c r="H6" s="20"/>
      <c r="I6" s="20"/>
      <c r="J6" s="21"/>
      <c r="K6" s="21"/>
      <c r="L6" s="21"/>
      <c r="M6" s="21"/>
      <c r="N6" s="21"/>
      <c r="O6" s="21"/>
      <c r="P6" s="4"/>
      <c r="Q6" s="14"/>
    </row>
    <row r="7" spans="1:17" s="5" customFormat="1" ht="24" customHeight="1" x14ac:dyDescent="0.2">
      <c r="A7" s="28">
        <v>3</v>
      </c>
      <c r="B7" s="112">
        <v>24933</v>
      </c>
      <c r="C7" s="113" t="s">
        <v>81</v>
      </c>
      <c r="D7" s="114" t="s">
        <v>165</v>
      </c>
      <c r="E7" s="115" t="s">
        <v>166</v>
      </c>
      <c r="F7" s="32" t="str">
        <f t="shared" ref="F7:F8" si="2">" "&amp;C7&amp;D7</f>
        <v xml:space="preserve"> นายเป็นสิริ</v>
      </c>
      <c r="G7" s="31" t="str">
        <f t="shared" ref="G7:G8" si="3">E7</f>
        <v>ยากองโค</v>
      </c>
      <c r="H7" s="20"/>
      <c r="I7" s="20"/>
      <c r="J7" s="21"/>
      <c r="K7" s="21"/>
      <c r="L7" s="21"/>
      <c r="M7" s="21"/>
      <c r="N7" s="21"/>
      <c r="O7" s="21"/>
      <c r="P7" s="4"/>
      <c r="Q7" s="14"/>
    </row>
    <row r="8" spans="1:17" s="5" customFormat="1" ht="24" customHeight="1" x14ac:dyDescent="0.2">
      <c r="A8" s="28">
        <v>4</v>
      </c>
      <c r="B8" s="112">
        <v>24935</v>
      </c>
      <c r="C8" s="113" t="s">
        <v>81</v>
      </c>
      <c r="D8" s="114" t="s">
        <v>167</v>
      </c>
      <c r="E8" s="115" t="s">
        <v>11</v>
      </c>
      <c r="F8" s="32" t="str">
        <f t="shared" si="2"/>
        <v xml:space="preserve"> นายภาณุวัชร</v>
      </c>
      <c r="G8" s="31" t="str">
        <f t="shared" si="3"/>
        <v>คำสวน</v>
      </c>
      <c r="H8" s="20"/>
      <c r="I8" s="20"/>
      <c r="J8" s="21"/>
      <c r="K8" s="21"/>
      <c r="L8" s="21"/>
      <c r="M8" s="21"/>
      <c r="N8" s="21"/>
      <c r="O8" s="21"/>
      <c r="P8" s="4"/>
      <c r="Q8" s="14"/>
    </row>
    <row r="9" spans="1:17" s="5" customFormat="1" ht="24" customHeight="1" x14ac:dyDescent="0.2">
      <c r="A9" s="28">
        <v>5</v>
      </c>
      <c r="B9" s="116" t="s">
        <v>86</v>
      </c>
      <c r="C9" s="29" t="s">
        <v>81</v>
      </c>
      <c r="D9" s="33" t="s">
        <v>87</v>
      </c>
      <c r="E9" s="34" t="s">
        <v>88</v>
      </c>
      <c r="F9" s="32" t="str">
        <f t="shared" si="0"/>
        <v xml:space="preserve"> นายภูมิภัทร</v>
      </c>
      <c r="G9" s="31" t="str">
        <f t="shared" si="1"/>
        <v>สิงห์เปรม</v>
      </c>
      <c r="H9" s="20"/>
      <c r="I9" s="20"/>
      <c r="J9" s="21"/>
      <c r="K9" s="21"/>
      <c r="L9" s="21"/>
      <c r="M9" s="21"/>
      <c r="N9" s="21"/>
      <c r="O9" s="21"/>
      <c r="P9" s="4"/>
      <c r="Q9" s="14"/>
    </row>
    <row r="10" spans="1:17" s="5" customFormat="1" ht="24" customHeight="1" x14ac:dyDescent="0.2">
      <c r="A10" s="28">
        <v>6</v>
      </c>
      <c r="B10" s="116" t="s">
        <v>89</v>
      </c>
      <c r="C10" s="29" t="s">
        <v>81</v>
      </c>
      <c r="D10" s="33" t="s">
        <v>90</v>
      </c>
      <c r="E10" s="34" t="s">
        <v>91</v>
      </c>
      <c r="F10" s="32" t="str">
        <f t="shared" si="0"/>
        <v xml:space="preserve"> นายวีรภัทร</v>
      </c>
      <c r="G10" s="31" t="str">
        <f t="shared" si="1"/>
        <v>สุขใจ</v>
      </c>
      <c r="H10" s="20"/>
      <c r="I10" s="20"/>
      <c r="J10" s="21"/>
      <c r="K10" s="21"/>
      <c r="L10" s="21"/>
      <c r="M10" s="21"/>
      <c r="N10" s="21"/>
      <c r="O10" s="21"/>
      <c r="P10" s="4"/>
      <c r="Q10" s="14"/>
    </row>
    <row r="11" spans="1:17" s="5" customFormat="1" ht="24" customHeight="1" x14ac:dyDescent="0.2">
      <c r="A11" s="28">
        <v>7</v>
      </c>
      <c r="B11" s="116" t="s">
        <v>92</v>
      </c>
      <c r="C11" s="29" t="s">
        <v>81</v>
      </c>
      <c r="D11" s="30" t="s">
        <v>56</v>
      </c>
      <c r="E11" s="34" t="s">
        <v>31</v>
      </c>
      <c r="F11" s="32" t="str">
        <f t="shared" si="0"/>
        <v xml:space="preserve"> นายธนากร</v>
      </c>
      <c r="G11" s="31" t="str">
        <f t="shared" si="1"/>
        <v>ขวัญแย้ม</v>
      </c>
      <c r="H11" s="20"/>
      <c r="I11" s="20"/>
      <c r="J11" s="21"/>
      <c r="K11" s="21"/>
      <c r="L11" s="21"/>
      <c r="M11" s="21"/>
      <c r="N11" s="21"/>
      <c r="O11" s="21"/>
      <c r="P11" s="4"/>
      <c r="Q11" s="14"/>
    </row>
    <row r="12" spans="1:17" s="5" customFormat="1" ht="24" customHeight="1" x14ac:dyDescent="0.2">
      <c r="A12" s="28">
        <v>8</v>
      </c>
      <c r="B12" s="108">
        <v>24964</v>
      </c>
      <c r="C12" s="102" t="s">
        <v>81</v>
      </c>
      <c r="D12" s="104" t="s">
        <v>237</v>
      </c>
      <c r="E12" s="105" t="s">
        <v>238</v>
      </c>
      <c r="F12" s="32" t="str">
        <f t="shared" ref="F12" si="4">" "&amp;C12&amp;D12</f>
        <v xml:space="preserve"> นายปัณณวัฒน์</v>
      </c>
      <c r="G12" s="31" t="str">
        <f t="shared" ref="G12" si="5">E12</f>
        <v>หว่านพืช</v>
      </c>
      <c r="H12" s="20"/>
      <c r="I12" s="20"/>
      <c r="J12" s="21"/>
      <c r="K12" s="21"/>
      <c r="L12" s="21"/>
      <c r="M12" s="21"/>
      <c r="N12" s="21"/>
      <c r="O12" s="21"/>
      <c r="P12" s="4"/>
      <c r="Q12" s="14"/>
    </row>
    <row r="13" spans="1:17" s="5" customFormat="1" ht="24" customHeight="1" x14ac:dyDescent="0.2">
      <c r="A13" s="28">
        <v>9</v>
      </c>
      <c r="B13" s="116" t="s">
        <v>93</v>
      </c>
      <c r="C13" s="29" t="s">
        <v>81</v>
      </c>
      <c r="D13" s="35" t="s">
        <v>53</v>
      </c>
      <c r="E13" s="36" t="s">
        <v>39</v>
      </c>
      <c r="F13" s="32" t="str">
        <f t="shared" si="0"/>
        <v xml:space="preserve"> นายธีรภัทร์</v>
      </c>
      <c r="G13" s="31" t="str">
        <f t="shared" si="1"/>
        <v>แหยมเกิด</v>
      </c>
      <c r="H13" s="20"/>
      <c r="I13" s="20"/>
      <c r="J13" s="21"/>
      <c r="K13" s="21"/>
      <c r="L13" s="21"/>
      <c r="M13" s="21"/>
      <c r="N13" s="21"/>
      <c r="O13" s="21"/>
      <c r="P13" s="4"/>
      <c r="Q13" s="14"/>
    </row>
    <row r="14" spans="1:17" s="5" customFormat="1" ht="24" customHeight="1" x14ac:dyDescent="0.2">
      <c r="A14" s="28">
        <v>10</v>
      </c>
      <c r="B14" s="116" t="s">
        <v>95</v>
      </c>
      <c r="C14" s="29" t="s">
        <v>94</v>
      </c>
      <c r="D14" s="33" t="s">
        <v>96</v>
      </c>
      <c r="E14" s="34" t="s">
        <v>97</v>
      </c>
      <c r="F14" s="32" t="str">
        <f t="shared" si="0"/>
        <v xml:space="preserve"> นางสาวฐิติกานต์</v>
      </c>
      <c r="G14" s="31" t="str">
        <f t="shared" si="1"/>
        <v>มากทรัพย์</v>
      </c>
      <c r="H14" s="20"/>
      <c r="I14" s="20"/>
      <c r="J14" s="21"/>
      <c r="K14" s="21"/>
      <c r="L14" s="21"/>
      <c r="M14" s="21"/>
      <c r="N14" s="21"/>
      <c r="O14" s="21"/>
      <c r="P14" s="4"/>
      <c r="Q14" s="14"/>
    </row>
    <row r="15" spans="1:17" s="5" customFormat="1" ht="24" customHeight="1" x14ac:dyDescent="0.2">
      <c r="A15" s="28">
        <v>11</v>
      </c>
      <c r="B15" s="116" t="s">
        <v>98</v>
      </c>
      <c r="C15" s="29" t="s">
        <v>94</v>
      </c>
      <c r="D15" s="33" t="s">
        <v>38</v>
      </c>
      <c r="E15" s="34" t="s">
        <v>99</v>
      </c>
      <c r="F15" s="32" t="str">
        <f t="shared" si="0"/>
        <v xml:space="preserve"> นางสาวณัฐธิดา</v>
      </c>
      <c r="G15" s="31" t="str">
        <f t="shared" si="1"/>
        <v>อิ้มทับ</v>
      </c>
      <c r="H15" s="20"/>
      <c r="I15" s="20"/>
      <c r="J15" s="21"/>
      <c r="K15" s="21"/>
      <c r="L15" s="21"/>
      <c r="M15" s="21"/>
      <c r="N15" s="21"/>
      <c r="O15" s="21"/>
      <c r="P15" s="4"/>
      <c r="Q15" s="14"/>
    </row>
    <row r="16" spans="1:17" s="5" customFormat="1" ht="24" customHeight="1" x14ac:dyDescent="0.2">
      <c r="A16" s="28">
        <v>12</v>
      </c>
      <c r="B16" s="116" t="s">
        <v>100</v>
      </c>
      <c r="C16" s="29" t="s">
        <v>94</v>
      </c>
      <c r="D16" s="33" t="s">
        <v>101</v>
      </c>
      <c r="E16" s="34" t="s">
        <v>102</v>
      </c>
      <c r="F16" s="32" t="str">
        <f t="shared" si="0"/>
        <v xml:space="preserve"> นางสาวติรนิตย์</v>
      </c>
      <c r="G16" s="31" t="str">
        <f t="shared" si="1"/>
        <v>คำอ่อง</v>
      </c>
      <c r="H16" s="20"/>
      <c r="I16" s="20"/>
      <c r="J16" s="21"/>
      <c r="K16" s="21"/>
      <c r="L16" s="21"/>
      <c r="M16" s="21"/>
      <c r="N16" s="21"/>
      <c r="O16" s="21"/>
      <c r="P16" s="4"/>
      <c r="Q16" s="14"/>
    </row>
    <row r="17" spans="1:17" s="5" customFormat="1" ht="24" customHeight="1" x14ac:dyDescent="0.2">
      <c r="A17" s="28">
        <v>13</v>
      </c>
      <c r="B17" s="116" t="s">
        <v>103</v>
      </c>
      <c r="C17" s="29" t="s">
        <v>94</v>
      </c>
      <c r="D17" s="33" t="s">
        <v>104</v>
      </c>
      <c r="E17" s="34" t="s">
        <v>105</v>
      </c>
      <c r="F17" s="32" t="str">
        <f t="shared" si="0"/>
        <v xml:space="preserve"> นางสาวธาราทิพย์</v>
      </c>
      <c r="G17" s="31" t="str">
        <f t="shared" si="1"/>
        <v>คำจันทร์</v>
      </c>
      <c r="H17" s="20"/>
      <c r="I17" s="20"/>
      <c r="J17" s="21"/>
      <c r="K17" s="21"/>
      <c r="L17" s="21"/>
      <c r="M17" s="21"/>
      <c r="N17" s="21"/>
      <c r="O17" s="21"/>
      <c r="P17" s="4"/>
      <c r="Q17" s="14"/>
    </row>
    <row r="18" spans="1:17" s="5" customFormat="1" ht="24" customHeight="1" x14ac:dyDescent="0.2">
      <c r="A18" s="28">
        <v>14</v>
      </c>
      <c r="B18" s="116" t="s">
        <v>106</v>
      </c>
      <c r="C18" s="29" t="s">
        <v>94</v>
      </c>
      <c r="D18" s="37" t="s">
        <v>107</v>
      </c>
      <c r="E18" s="38" t="s">
        <v>108</v>
      </c>
      <c r="F18" s="32" t="str">
        <f t="shared" si="0"/>
        <v xml:space="preserve"> นางสาวนันทภัค</v>
      </c>
      <c r="G18" s="31" t="str">
        <f t="shared" si="1"/>
        <v>ดอกผึ้ง</v>
      </c>
      <c r="H18" s="20"/>
      <c r="I18" s="20"/>
      <c r="J18" s="21"/>
      <c r="K18" s="21"/>
      <c r="L18" s="21"/>
      <c r="M18" s="21"/>
      <c r="N18" s="21"/>
      <c r="O18" s="21"/>
      <c r="P18" s="4"/>
      <c r="Q18" s="14"/>
    </row>
    <row r="19" spans="1:17" s="5" customFormat="1" ht="24" customHeight="1" x14ac:dyDescent="0.2">
      <c r="A19" s="28">
        <v>15</v>
      </c>
      <c r="B19" s="116" t="s">
        <v>109</v>
      </c>
      <c r="C19" s="29" t="s">
        <v>94</v>
      </c>
      <c r="D19" s="33" t="s">
        <v>110</v>
      </c>
      <c r="E19" s="34" t="s">
        <v>111</v>
      </c>
      <c r="F19" s="32" t="str">
        <f t="shared" si="0"/>
        <v xml:space="preserve"> นางสาวพฤษาพร</v>
      </c>
      <c r="G19" s="31" t="str">
        <f t="shared" si="1"/>
        <v>ช้างต่อ</v>
      </c>
      <c r="H19" s="20"/>
      <c r="I19" s="20"/>
      <c r="J19" s="21"/>
      <c r="K19" s="21"/>
      <c r="L19" s="21"/>
      <c r="M19" s="21"/>
      <c r="N19" s="21"/>
      <c r="O19" s="21"/>
      <c r="P19" s="4"/>
      <c r="Q19" s="14"/>
    </row>
    <row r="20" spans="1:17" s="5" customFormat="1" ht="24" customHeight="1" x14ac:dyDescent="0.2">
      <c r="A20" s="28">
        <v>16</v>
      </c>
      <c r="B20" s="116" t="s">
        <v>112</v>
      </c>
      <c r="C20" s="29" t="s">
        <v>94</v>
      </c>
      <c r="D20" s="33" t="s">
        <v>44</v>
      </c>
      <c r="E20" s="34" t="s">
        <v>113</v>
      </c>
      <c r="F20" s="32" t="str">
        <f t="shared" si="0"/>
        <v xml:space="preserve"> นางสาวพัชรพร</v>
      </c>
      <c r="G20" s="31" t="str">
        <f t="shared" si="1"/>
        <v>หิสวาณิชย์</v>
      </c>
      <c r="H20" s="20"/>
      <c r="I20" s="20"/>
      <c r="J20" s="21"/>
      <c r="K20" s="21"/>
      <c r="L20" s="21"/>
      <c r="M20" s="21"/>
      <c r="N20" s="21"/>
      <c r="O20" s="21"/>
      <c r="P20" s="4"/>
      <c r="Q20" s="14"/>
    </row>
    <row r="21" spans="1:17" s="5" customFormat="1" ht="24" customHeight="1" x14ac:dyDescent="0.2">
      <c r="A21" s="28">
        <v>17</v>
      </c>
      <c r="B21" s="116" t="s">
        <v>114</v>
      </c>
      <c r="C21" s="29" t="s">
        <v>94</v>
      </c>
      <c r="D21" s="33" t="s">
        <v>115</v>
      </c>
      <c r="E21" s="34" t="s">
        <v>116</v>
      </c>
      <c r="F21" s="32" t="str">
        <f t="shared" si="0"/>
        <v xml:space="preserve"> นางสาวพัทธนันท์</v>
      </c>
      <c r="G21" s="31" t="str">
        <f t="shared" si="1"/>
        <v>คงพูล</v>
      </c>
      <c r="H21" s="20"/>
      <c r="I21" s="20"/>
      <c r="J21" s="21"/>
      <c r="K21" s="21"/>
      <c r="L21" s="21"/>
      <c r="M21" s="21"/>
      <c r="N21" s="21"/>
      <c r="O21" s="21"/>
      <c r="P21" s="4"/>
      <c r="Q21" s="14"/>
    </row>
    <row r="22" spans="1:17" s="5" customFormat="1" ht="24" customHeight="1" x14ac:dyDescent="0.2">
      <c r="A22" s="28">
        <v>18</v>
      </c>
      <c r="B22" s="116" t="s">
        <v>117</v>
      </c>
      <c r="C22" s="29" t="s">
        <v>94</v>
      </c>
      <c r="D22" s="33" t="s">
        <v>55</v>
      </c>
      <c r="E22" s="34" t="s">
        <v>118</v>
      </c>
      <c r="F22" s="32" t="str">
        <f t="shared" si="0"/>
        <v xml:space="preserve"> นางสาวเพชรา</v>
      </c>
      <c r="G22" s="31" t="str">
        <f t="shared" si="1"/>
        <v>มาให้</v>
      </c>
      <c r="H22" s="20"/>
      <c r="I22" s="20"/>
      <c r="J22" s="21"/>
      <c r="K22" s="21"/>
      <c r="L22" s="21"/>
      <c r="M22" s="21"/>
      <c r="N22" s="21"/>
      <c r="O22" s="21"/>
      <c r="P22" s="4"/>
      <c r="Q22" s="14"/>
    </row>
    <row r="23" spans="1:17" s="5" customFormat="1" ht="24" customHeight="1" x14ac:dyDescent="0.2">
      <c r="A23" s="28">
        <v>19</v>
      </c>
      <c r="B23" s="116" t="s">
        <v>119</v>
      </c>
      <c r="C23" s="29" t="s">
        <v>94</v>
      </c>
      <c r="D23" s="33" t="s">
        <v>25</v>
      </c>
      <c r="E23" s="34" t="s">
        <v>120</v>
      </c>
      <c r="F23" s="32" t="str">
        <f t="shared" si="0"/>
        <v xml:space="preserve"> นางสาววริศรา</v>
      </c>
      <c r="G23" s="31" t="str">
        <f t="shared" si="1"/>
        <v>ชาญวัฒนศิริกุล</v>
      </c>
      <c r="H23" s="20"/>
      <c r="I23" s="20"/>
      <c r="J23" s="21"/>
      <c r="K23" s="21"/>
      <c r="L23" s="21"/>
      <c r="M23" s="21"/>
      <c r="N23" s="21"/>
      <c r="O23" s="21"/>
      <c r="P23" s="4"/>
      <c r="Q23" s="14"/>
    </row>
    <row r="24" spans="1:17" s="5" customFormat="1" ht="24" customHeight="1" x14ac:dyDescent="0.2">
      <c r="A24" s="28">
        <v>20</v>
      </c>
      <c r="B24" s="116" t="s">
        <v>121</v>
      </c>
      <c r="C24" s="39" t="s">
        <v>94</v>
      </c>
      <c r="D24" s="33" t="s">
        <v>122</v>
      </c>
      <c r="E24" s="34" t="s">
        <v>65</v>
      </c>
      <c r="F24" s="32" t="str">
        <f t="shared" si="0"/>
        <v xml:space="preserve"> นางสาวสุทธิดา</v>
      </c>
      <c r="G24" s="31" t="str">
        <f t="shared" si="1"/>
        <v>ฮวดเกิด</v>
      </c>
      <c r="H24" s="20"/>
      <c r="I24" s="20"/>
      <c r="J24" s="21"/>
      <c r="K24" s="21"/>
      <c r="L24" s="21"/>
      <c r="M24" s="21"/>
      <c r="N24" s="21"/>
      <c r="O24" s="21"/>
      <c r="P24" s="4"/>
      <c r="Q24" s="14"/>
    </row>
    <row r="25" spans="1:17" s="5" customFormat="1" ht="24" customHeight="1" x14ac:dyDescent="0.2">
      <c r="A25" s="28">
        <v>21</v>
      </c>
      <c r="B25" s="116" t="s">
        <v>123</v>
      </c>
      <c r="C25" s="39" t="s">
        <v>94</v>
      </c>
      <c r="D25" s="33" t="s">
        <v>124</v>
      </c>
      <c r="E25" s="34" t="s">
        <v>125</v>
      </c>
      <c r="F25" s="32" t="str">
        <f t="shared" si="0"/>
        <v xml:space="preserve"> นางสาวสุวิชาดา</v>
      </c>
      <c r="G25" s="31" t="str">
        <f t="shared" si="1"/>
        <v>ดีเหลือ</v>
      </c>
      <c r="H25" s="20"/>
      <c r="I25" s="20"/>
      <c r="J25" s="21"/>
      <c r="K25" s="21"/>
      <c r="L25" s="21"/>
      <c r="M25" s="21"/>
      <c r="N25" s="21"/>
      <c r="O25" s="21"/>
      <c r="P25" s="4"/>
      <c r="Q25" s="14"/>
    </row>
    <row r="26" spans="1:17" s="5" customFormat="1" ht="24" customHeight="1" x14ac:dyDescent="0.2">
      <c r="A26" s="28">
        <v>22</v>
      </c>
      <c r="B26" s="108">
        <v>24970</v>
      </c>
      <c r="C26" s="100" t="s">
        <v>94</v>
      </c>
      <c r="D26" s="101" t="s">
        <v>258</v>
      </c>
      <c r="E26" s="107" t="s">
        <v>72</v>
      </c>
      <c r="F26" s="32" t="str">
        <f t="shared" ref="F26" si="6">" "&amp;C26&amp;D26</f>
        <v xml:space="preserve"> นางสาวกีรติกา</v>
      </c>
      <c r="G26" s="31" t="str">
        <f t="shared" ref="G26" si="7">E26</f>
        <v>เยขะจร</v>
      </c>
      <c r="H26" s="20"/>
      <c r="I26" s="20"/>
      <c r="J26" s="21"/>
      <c r="K26" s="21"/>
      <c r="L26" s="21"/>
      <c r="M26" s="21"/>
      <c r="N26" s="21"/>
      <c r="O26" s="21"/>
      <c r="P26" s="4"/>
      <c r="Q26" s="14"/>
    </row>
    <row r="27" spans="1:17" s="5" customFormat="1" ht="24" customHeight="1" x14ac:dyDescent="0.2">
      <c r="A27" s="28">
        <v>23</v>
      </c>
      <c r="B27" s="116" t="s">
        <v>126</v>
      </c>
      <c r="C27" s="39" t="s">
        <v>94</v>
      </c>
      <c r="D27" s="33" t="s">
        <v>127</v>
      </c>
      <c r="E27" s="34" t="s">
        <v>128</v>
      </c>
      <c r="F27" s="32" t="str">
        <f t="shared" si="0"/>
        <v xml:space="preserve"> นางสาวเกวรินทร์</v>
      </c>
      <c r="G27" s="31" t="str">
        <f t="shared" si="1"/>
        <v>แก้วสอาด</v>
      </c>
      <c r="H27" s="20"/>
      <c r="I27" s="20"/>
      <c r="J27" s="21"/>
      <c r="K27" s="21"/>
      <c r="L27" s="21"/>
      <c r="M27" s="21"/>
      <c r="N27" s="21"/>
      <c r="O27" s="21"/>
      <c r="P27" s="4"/>
      <c r="Q27" s="14"/>
    </row>
    <row r="28" spans="1:17" s="5" customFormat="1" ht="24" customHeight="1" x14ac:dyDescent="0.2">
      <c r="A28" s="28">
        <v>24</v>
      </c>
      <c r="B28" s="116" t="s">
        <v>129</v>
      </c>
      <c r="C28" s="39" t="s">
        <v>94</v>
      </c>
      <c r="D28" s="33" t="s">
        <v>130</v>
      </c>
      <c r="E28" s="34" t="s">
        <v>131</v>
      </c>
      <c r="F28" s="32" t="str">
        <f t="shared" si="0"/>
        <v xml:space="preserve"> นางสาวฐิติวรรณ</v>
      </c>
      <c r="G28" s="31" t="str">
        <f t="shared" si="1"/>
        <v>พันธุ์พาณิชย์</v>
      </c>
      <c r="H28" s="20"/>
      <c r="I28" s="20"/>
      <c r="J28" s="21"/>
      <c r="K28" s="21"/>
      <c r="L28" s="21"/>
      <c r="M28" s="21"/>
      <c r="N28" s="21"/>
      <c r="O28" s="21"/>
      <c r="P28" s="4"/>
      <c r="Q28" s="14"/>
    </row>
    <row r="29" spans="1:17" s="5" customFormat="1" ht="24" customHeight="1" x14ac:dyDescent="0.2">
      <c r="A29" s="28">
        <v>25</v>
      </c>
      <c r="B29" s="116" t="s">
        <v>132</v>
      </c>
      <c r="C29" s="39" t="s">
        <v>94</v>
      </c>
      <c r="D29" s="33" t="s">
        <v>133</v>
      </c>
      <c r="E29" s="34" t="s">
        <v>67</v>
      </c>
      <c r="F29" s="32" t="str">
        <f t="shared" si="0"/>
        <v xml:space="preserve"> นางสาวนริศรา</v>
      </c>
      <c r="G29" s="31" t="str">
        <f t="shared" si="1"/>
        <v>ดิษฐเนตร</v>
      </c>
      <c r="H29" s="20"/>
      <c r="I29" s="20"/>
      <c r="J29" s="21"/>
      <c r="K29" s="21"/>
      <c r="L29" s="21"/>
      <c r="M29" s="21"/>
      <c r="N29" s="21"/>
      <c r="O29" s="21"/>
      <c r="P29" s="4"/>
      <c r="Q29" s="14"/>
    </row>
    <row r="30" spans="1:17" s="5" customFormat="1" ht="24" customHeight="1" x14ac:dyDescent="0.2">
      <c r="A30" s="28">
        <v>26</v>
      </c>
      <c r="B30" s="116" t="s">
        <v>134</v>
      </c>
      <c r="C30" s="39" t="s">
        <v>94</v>
      </c>
      <c r="D30" s="33" t="s">
        <v>135</v>
      </c>
      <c r="E30" s="34" t="s">
        <v>21</v>
      </c>
      <c r="F30" s="32" t="str">
        <f t="shared" si="0"/>
        <v xml:space="preserve"> นางสาวพนิตพิชา</v>
      </c>
      <c r="G30" s="31" t="str">
        <f t="shared" si="1"/>
        <v>ภู่ดัด</v>
      </c>
      <c r="H30" s="20"/>
      <c r="I30" s="20"/>
      <c r="J30" s="21"/>
      <c r="K30" s="21"/>
      <c r="L30" s="21"/>
      <c r="M30" s="21"/>
      <c r="N30" s="21"/>
      <c r="O30" s="21"/>
      <c r="P30" s="4"/>
      <c r="Q30" s="14"/>
    </row>
    <row r="31" spans="1:17" s="5" customFormat="1" ht="24" customHeight="1" x14ac:dyDescent="0.2">
      <c r="A31" s="28">
        <v>27</v>
      </c>
      <c r="B31" s="116" t="s">
        <v>136</v>
      </c>
      <c r="C31" s="39" t="s">
        <v>94</v>
      </c>
      <c r="D31" s="33" t="s">
        <v>137</v>
      </c>
      <c r="E31" s="34" t="s">
        <v>138</v>
      </c>
      <c r="F31" s="32" t="str">
        <f t="shared" si="0"/>
        <v xml:space="preserve"> นางสาวพัชพร</v>
      </c>
      <c r="G31" s="31" t="str">
        <f t="shared" si="1"/>
        <v>บุญคง</v>
      </c>
      <c r="H31" s="20"/>
      <c r="I31" s="20"/>
      <c r="J31" s="21"/>
      <c r="K31" s="21"/>
      <c r="L31" s="21"/>
      <c r="M31" s="21"/>
      <c r="N31" s="21"/>
      <c r="O31" s="21"/>
      <c r="P31" s="4"/>
      <c r="Q31" s="14"/>
    </row>
    <row r="32" spans="1:17" s="5" customFormat="1" ht="24" customHeight="1" x14ac:dyDescent="0.2">
      <c r="A32" s="28">
        <v>28</v>
      </c>
      <c r="B32" s="116" t="s">
        <v>139</v>
      </c>
      <c r="C32" s="39" t="s">
        <v>94</v>
      </c>
      <c r="D32" s="33" t="s">
        <v>140</v>
      </c>
      <c r="E32" s="34" t="s">
        <v>141</v>
      </c>
      <c r="F32" s="32" t="str">
        <f t="shared" si="0"/>
        <v xml:space="preserve"> นางสาวพิมพิกา</v>
      </c>
      <c r="G32" s="31" t="str">
        <f t="shared" si="1"/>
        <v>ขุมเพ็ชร</v>
      </c>
      <c r="H32" s="20"/>
      <c r="I32" s="20"/>
      <c r="J32" s="21"/>
      <c r="K32" s="21"/>
      <c r="L32" s="21"/>
      <c r="M32" s="21"/>
      <c r="N32" s="21"/>
      <c r="O32" s="21"/>
      <c r="P32" s="4"/>
      <c r="Q32" s="14"/>
    </row>
    <row r="33" spans="1:17" s="5" customFormat="1" ht="24" customHeight="1" x14ac:dyDescent="0.2">
      <c r="A33" s="28">
        <v>29</v>
      </c>
      <c r="B33" s="116" t="s">
        <v>142</v>
      </c>
      <c r="C33" s="39" t="s">
        <v>94</v>
      </c>
      <c r="D33" s="33" t="s">
        <v>25</v>
      </c>
      <c r="E33" s="34" t="s">
        <v>143</v>
      </c>
      <c r="F33" s="32" t="str">
        <f t="shared" si="0"/>
        <v xml:space="preserve"> นางสาววริศรา</v>
      </c>
      <c r="G33" s="31" t="str">
        <f t="shared" si="1"/>
        <v>พัดไธสง</v>
      </c>
      <c r="H33" s="20"/>
      <c r="I33" s="20"/>
      <c r="J33" s="21"/>
      <c r="K33" s="21"/>
      <c r="L33" s="21"/>
      <c r="M33" s="21"/>
      <c r="N33" s="21"/>
      <c r="O33" s="21"/>
      <c r="P33" s="4"/>
      <c r="Q33" s="14"/>
    </row>
    <row r="34" spans="1:17" s="5" customFormat="1" ht="24" customHeight="1" x14ac:dyDescent="0.2">
      <c r="A34" s="28">
        <v>30</v>
      </c>
      <c r="B34" s="116" t="s">
        <v>144</v>
      </c>
      <c r="C34" s="39" t="s">
        <v>94</v>
      </c>
      <c r="D34" s="33" t="s">
        <v>145</v>
      </c>
      <c r="E34" s="34" t="s">
        <v>146</v>
      </c>
      <c r="F34" s="32" t="str">
        <f t="shared" si="0"/>
        <v xml:space="preserve"> นางสาวศิริยา</v>
      </c>
      <c r="G34" s="31" t="str">
        <f t="shared" si="1"/>
        <v>บัวนุช</v>
      </c>
      <c r="H34" s="20"/>
      <c r="I34" s="20"/>
      <c r="J34" s="21"/>
      <c r="K34" s="21"/>
      <c r="L34" s="21"/>
      <c r="M34" s="21"/>
      <c r="N34" s="21"/>
      <c r="O34" s="21"/>
      <c r="P34" s="4"/>
      <c r="Q34" s="14"/>
    </row>
    <row r="35" spans="1:17" s="5" customFormat="1" ht="24" customHeight="1" x14ac:dyDescent="0.2">
      <c r="A35" s="28">
        <v>31</v>
      </c>
      <c r="B35" s="112">
        <v>25006</v>
      </c>
      <c r="C35" s="113" t="s">
        <v>94</v>
      </c>
      <c r="D35" s="114" t="s">
        <v>202</v>
      </c>
      <c r="E35" s="115" t="s">
        <v>48</v>
      </c>
      <c r="F35" s="32" t="str">
        <f t="shared" ref="F35" si="8">" "&amp;C35&amp;D35</f>
        <v xml:space="preserve"> นางสาวกฤตยา</v>
      </c>
      <c r="G35" s="31" t="str">
        <f t="shared" ref="G35" si="9">E35</f>
        <v>ทองเทศ</v>
      </c>
      <c r="H35" s="20"/>
      <c r="I35" s="20"/>
      <c r="J35" s="21"/>
      <c r="K35" s="21"/>
      <c r="L35" s="21"/>
      <c r="M35" s="21"/>
      <c r="N35" s="21"/>
      <c r="O35" s="21"/>
      <c r="P35" s="4"/>
      <c r="Q35" s="14"/>
    </row>
    <row r="36" spans="1:17" s="5" customFormat="1" ht="24" customHeight="1" x14ac:dyDescent="0.2">
      <c r="A36" s="28">
        <v>32</v>
      </c>
      <c r="B36" s="116" t="s">
        <v>147</v>
      </c>
      <c r="C36" s="39" t="s">
        <v>94</v>
      </c>
      <c r="D36" s="33" t="s">
        <v>148</v>
      </c>
      <c r="E36" s="34" t="s">
        <v>149</v>
      </c>
      <c r="F36" s="32" t="str">
        <f t="shared" si="0"/>
        <v xml:space="preserve"> นางสาวศลิษา</v>
      </c>
      <c r="G36" s="31" t="str">
        <f t="shared" si="1"/>
        <v>ยิ้มมาก</v>
      </c>
      <c r="H36" s="20"/>
      <c r="I36" s="20"/>
      <c r="J36" s="21"/>
      <c r="K36" s="21"/>
      <c r="L36" s="21"/>
      <c r="M36" s="21"/>
      <c r="N36" s="21"/>
      <c r="O36" s="21"/>
      <c r="P36" s="4"/>
      <c r="Q36" s="14"/>
    </row>
    <row r="37" spans="1:17" s="5" customFormat="1" ht="24" customHeight="1" x14ac:dyDescent="0.2">
      <c r="A37" s="28">
        <v>33</v>
      </c>
      <c r="B37" s="116" t="s">
        <v>150</v>
      </c>
      <c r="C37" s="39" t="s">
        <v>94</v>
      </c>
      <c r="D37" s="33" t="s">
        <v>151</v>
      </c>
      <c r="E37" s="34" t="s">
        <v>152</v>
      </c>
      <c r="F37" s="32" t="str">
        <f t="shared" si="0"/>
        <v xml:space="preserve"> นางสาวอัญชิสา</v>
      </c>
      <c r="G37" s="31" t="str">
        <f t="shared" si="1"/>
        <v>นาหมีด</v>
      </c>
      <c r="H37" s="20"/>
      <c r="I37" s="20"/>
      <c r="J37" s="21"/>
      <c r="K37" s="21"/>
      <c r="L37" s="21"/>
      <c r="M37" s="21"/>
      <c r="N37" s="21"/>
      <c r="O37" s="21"/>
      <c r="P37" s="4"/>
      <c r="Q37" s="14"/>
    </row>
    <row r="38" spans="1:17" s="5" customFormat="1" ht="24" customHeight="1" x14ac:dyDescent="0.2">
      <c r="A38" s="28">
        <v>34</v>
      </c>
      <c r="B38" s="116" t="s">
        <v>153</v>
      </c>
      <c r="C38" s="39" t="s">
        <v>94</v>
      </c>
      <c r="D38" s="33" t="s">
        <v>154</v>
      </c>
      <c r="E38" s="34" t="s">
        <v>31</v>
      </c>
      <c r="F38" s="32" t="str">
        <f t="shared" si="0"/>
        <v xml:space="preserve"> นางสาววรัทยา</v>
      </c>
      <c r="G38" s="31" t="str">
        <f t="shared" si="1"/>
        <v>ขวัญแย้ม</v>
      </c>
      <c r="H38" s="20"/>
      <c r="I38" s="20"/>
      <c r="J38" s="21"/>
      <c r="K38" s="21"/>
      <c r="L38" s="21"/>
      <c r="M38" s="21"/>
      <c r="N38" s="21"/>
      <c r="O38" s="21"/>
      <c r="P38" s="4"/>
      <c r="Q38" s="14"/>
    </row>
    <row r="39" spans="1:17" s="5" customFormat="1" ht="24" customHeight="1" x14ac:dyDescent="0.2">
      <c r="A39" s="28">
        <v>35</v>
      </c>
      <c r="B39" s="117">
        <v>25107</v>
      </c>
      <c r="C39" s="39" t="s">
        <v>94</v>
      </c>
      <c r="D39" s="33" t="s">
        <v>155</v>
      </c>
      <c r="E39" s="34" t="s">
        <v>156</v>
      </c>
      <c r="F39" s="32" t="str">
        <f t="shared" si="0"/>
        <v xml:space="preserve"> นางสาวลินดา</v>
      </c>
      <c r="G39" s="31" t="str">
        <f t="shared" si="1"/>
        <v>ปัญญาไว</v>
      </c>
      <c r="H39" s="20"/>
      <c r="I39" s="20"/>
      <c r="J39" s="21"/>
      <c r="K39" s="21"/>
      <c r="L39" s="21"/>
      <c r="M39" s="21"/>
      <c r="N39" s="21"/>
      <c r="O39" s="21"/>
      <c r="P39" s="4"/>
      <c r="Q39" s="14"/>
    </row>
    <row r="40" spans="1:17" s="5" customFormat="1" ht="24" customHeight="1" x14ac:dyDescent="0.2">
      <c r="A40" s="28">
        <v>36</v>
      </c>
      <c r="B40" s="117">
        <v>26515</v>
      </c>
      <c r="C40" s="39" t="s">
        <v>94</v>
      </c>
      <c r="D40" s="33" t="s">
        <v>157</v>
      </c>
      <c r="E40" s="34" t="s">
        <v>158</v>
      </c>
      <c r="F40" s="32" t="str">
        <f t="shared" si="0"/>
        <v xml:space="preserve"> นางสาวธนภรณ์</v>
      </c>
      <c r="G40" s="31" t="str">
        <f t="shared" si="1"/>
        <v>กาสุด</v>
      </c>
      <c r="H40" s="20"/>
      <c r="I40" s="20"/>
      <c r="J40" s="21"/>
      <c r="K40" s="21"/>
      <c r="L40" s="21"/>
      <c r="M40" s="21"/>
      <c r="N40" s="21"/>
      <c r="O40" s="21"/>
      <c r="P40" s="4"/>
      <c r="Q40" s="14"/>
    </row>
    <row r="41" spans="1:17" s="42" customFormat="1" ht="24.95" customHeight="1" x14ac:dyDescent="0.2">
      <c r="A41" s="40"/>
      <c r="B41" s="123" t="s">
        <v>531</v>
      </c>
      <c r="C41" s="123"/>
      <c r="D41" s="123"/>
      <c r="E41" s="123"/>
      <c r="F41" s="123"/>
      <c r="G41" s="123"/>
      <c r="H41" s="40">
        <f>K41+N41</f>
        <v>36</v>
      </c>
      <c r="I41" s="40" t="s">
        <v>3</v>
      </c>
      <c r="J41" s="40" t="s">
        <v>5</v>
      </c>
      <c r="K41" s="40">
        <f>COUNTIF(C5:C40,"นาย")</f>
        <v>9</v>
      </c>
      <c r="L41" s="40" t="s">
        <v>3</v>
      </c>
      <c r="M41" s="40" t="s">
        <v>4</v>
      </c>
      <c r="N41" s="40">
        <f>COUNTIF(C5:C40,"นางสาว")</f>
        <v>27</v>
      </c>
      <c r="O41" s="40" t="s">
        <v>3</v>
      </c>
      <c r="P41" s="41"/>
      <c r="Q41" s="41"/>
    </row>
    <row r="42" spans="1:17" s="17" customFormat="1" ht="21.95" customHeight="1" x14ac:dyDescent="0.2">
      <c r="A42" s="6"/>
      <c r="B42" s="109"/>
      <c r="C42" s="12"/>
      <c r="D42" s="12"/>
      <c r="E42" s="12"/>
      <c r="F42" s="23"/>
      <c r="G42" s="12"/>
      <c r="H42" s="12"/>
      <c r="I42" s="12"/>
      <c r="J42" s="12"/>
      <c r="K42" s="12"/>
      <c r="L42" s="7"/>
      <c r="M42" s="8"/>
      <c r="N42" s="9"/>
      <c r="O42" s="7"/>
      <c r="P42" s="8"/>
    </row>
  </sheetData>
  <mergeCells count="4">
    <mergeCell ref="F4:G4"/>
    <mergeCell ref="B41:G41"/>
    <mergeCell ref="A2:Q2"/>
    <mergeCell ref="A1:Q1"/>
  </mergeCells>
  <phoneticPr fontId="23" type="noConversion"/>
  <printOptions horizontalCentered="1"/>
  <pageMargins left="0.43307086614173229" right="0.19685039370078741" top="0.51181102362204722" bottom="0" header="0.31496062992125984" footer="0.31496062992125984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C51EC-F67A-4EE8-9AF7-6A9168C53692}">
  <dimension ref="A1:Q48"/>
  <sheetViews>
    <sheetView view="pageBreakPreview" topLeftCell="A44" zoomScale="87" zoomScaleNormal="90" zoomScaleSheetLayoutView="87" workbookViewId="0">
      <selection activeCell="L52" sqref="L52"/>
    </sheetView>
  </sheetViews>
  <sheetFormatPr defaultColWidth="8.75" defaultRowHeight="21.95" customHeight="1" x14ac:dyDescent="0.2"/>
  <cols>
    <col min="1" max="1" width="6.625" style="10" customWidth="1"/>
    <col min="2" max="2" width="13.625" style="110" customWidth="1"/>
    <col min="3" max="5" width="11.625" style="10" hidden="1" customWidth="1"/>
    <col min="6" max="6" width="22.625" style="24" customWidth="1"/>
    <col min="7" max="7" width="15.625" style="11" customWidth="1"/>
    <col min="8" max="17" width="5.625" style="11" customWidth="1"/>
    <col min="18" max="16384" width="8.75" style="11"/>
  </cols>
  <sheetData>
    <row r="1" spans="1:17" s="52" customFormat="1" ht="26.1" customHeight="1" x14ac:dyDescent="0.2">
      <c r="A1" s="126" t="s">
        <v>159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48" customFormat="1" ht="24.95" customHeight="1" x14ac:dyDescent="0.2">
      <c r="A2" s="124" t="s">
        <v>160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48" customFormat="1" ht="24.95" customHeight="1" x14ac:dyDescent="0.2">
      <c r="A3" s="49"/>
      <c r="B3" s="111"/>
      <c r="C3" s="49"/>
      <c r="D3" s="49"/>
      <c r="E3" s="49"/>
      <c r="F3" s="50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7" s="48" customFormat="1" ht="24.95" customHeight="1" x14ac:dyDescent="0.2">
      <c r="A4" s="25" t="s">
        <v>1</v>
      </c>
      <c r="B4" s="56" t="s">
        <v>0</v>
      </c>
      <c r="C4" s="26" t="s">
        <v>6</v>
      </c>
      <c r="D4" s="26" t="s">
        <v>7</v>
      </c>
      <c r="E4" s="26" t="s">
        <v>8</v>
      </c>
      <c r="F4" s="121" t="s">
        <v>2</v>
      </c>
      <c r="G4" s="122"/>
      <c r="H4" s="25"/>
      <c r="I4" s="25"/>
      <c r="J4" s="43"/>
      <c r="K4" s="43"/>
      <c r="L4" s="43"/>
      <c r="M4" s="43"/>
      <c r="N4" s="43"/>
      <c r="O4" s="43"/>
      <c r="P4" s="43"/>
      <c r="Q4" s="44"/>
    </row>
    <row r="5" spans="1:17" s="68" customFormat="1" ht="24.95" customHeight="1" x14ac:dyDescent="0.2">
      <c r="A5" s="60">
        <v>1</v>
      </c>
      <c r="B5" s="112">
        <v>24923</v>
      </c>
      <c r="C5" s="61" t="s">
        <v>81</v>
      </c>
      <c r="D5" s="62" t="s">
        <v>161</v>
      </c>
      <c r="E5" s="63" t="s">
        <v>29</v>
      </c>
      <c r="F5" s="64" t="str">
        <f t="shared" ref="F5:F46" si="0">" "&amp;C5&amp;D5</f>
        <v xml:space="preserve"> นายจิรวัฒน์</v>
      </c>
      <c r="G5" s="65" t="str">
        <f t="shared" ref="G5:G46" si="1">E5</f>
        <v>เหล็กแจ้ง</v>
      </c>
      <c r="H5" s="60"/>
      <c r="I5" s="60"/>
      <c r="J5" s="66"/>
      <c r="K5" s="66"/>
      <c r="L5" s="66"/>
      <c r="M5" s="66"/>
      <c r="N5" s="66"/>
      <c r="O5" s="66"/>
      <c r="P5" s="66"/>
      <c r="Q5" s="67"/>
    </row>
    <row r="6" spans="1:17" s="68" customFormat="1" ht="24.95" customHeight="1" x14ac:dyDescent="0.2">
      <c r="A6" s="60">
        <v>2</v>
      </c>
      <c r="B6" s="112">
        <v>24924</v>
      </c>
      <c r="C6" s="61" t="s">
        <v>81</v>
      </c>
      <c r="D6" s="62" t="s">
        <v>162</v>
      </c>
      <c r="E6" s="63" t="s">
        <v>163</v>
      </c>
      <c r="F6" s="64" t="str">
        <f t="shared" si="0"/>
        <v xml:space="preserve"> นายจีระพงศ์</v>
      </c>
      <c r="G6" s="65" t="str">
        <f t="shared" si="1"/>
        <v>สาจิ๋ว</v>
      </c>
      <c r="H6" s="60"/>
      <c r="I6" s="60"/>
      <c r="J6" s="66"/>
      <c r="K6" s="66"/>
      <c r="L6" s="66"/>
      <c r="M6" s="66"/>
      <c r="N6" s="66"/>
      <c r="O6" s="66"/>
      <c r="P6" s="66"/>
      <c r="Q6" s="67"/>
    </row>
    <row r="7" spans="1:17" s="68" customFormat="1" ht="24.95" customHeight="1" x14ac:dyDescent="0.2">
      <c r="A7" s="60">
        <v>3</v>
      </c>
      <c r="B7" s="112">
        <v>24927</v>
      </c>
      <c r="C7" s="61" t="s">
        <v>81</v>
      </c>
      <c r="D7" s="62" t="s">
        <v>164</v>
      </c>
      <c r="E7" s="63" t="s">
        <v>11</v>
      </c>
      <c r="F7" s="64" t="str">
        <f t="shared" si="0"/>
        <v xml:space="preserve"> นายธนภูมิ</v>
      </c>
      <c r="G7" s="65" t="str">
        <f t="shared" si="1"/>
        <v>คำสวน</v>
      </c>
      <c r="H7" s="60"/>
      <c r="I7" s="60"/>
      <c r="J7" s="66"/>
      <c r="K7" s="66"/>
      <c r="L7" s="66"/>
      <c r="M7" s="66"/>
      <c r="N7" s="66"/>
      <c r="O7" s="66"/>
      <c r="P7" s="66"/>
      <c r="Q7" s="67"/>
    </row>
    <row r="8" spans="1:17" s="68" customFormat="1" ht="24.95" customHeight="1" x14ac:dyDescent="0.2">
      <c r="A8" s="60">
        <v>4</v>
      </c>
      <c r="B8" s="112">
        <v>24957</v>
      </c>
      <c r="C8" s="61" t="s">
        <v>81</v>
      </c>
      <c r="D8" s="62" t="s">
        <v>34</v>
      </c>
      <c r="E8" s="63" t="s">
        <v>168</v>
      </c>
      <c r="F8" s="64" t="str">
        <f t="shared" si="0"/>
        <v xml:space="preserve"> นายจักรภัทร</v>
      </c>
      <c r="G8" s="65" t="str">
        <f t="shared" si="1"/>
        <v>ดิษบรรจง</v>
      </c>
      <c r="H8" s="60"/>
      <c r="I8" s="60"/>
      <c r="J8" s="66"/>
      <c r="K8" s="66"/>
      <c r="L8" s="66"/>
      <c r="M8" s="66"/>
      <c r="N8" s="66"/>
      <c r="O8" s="66"/>
      <c r="P8" s="66"/>
      <c r="Q8" s="67"/>
    </row>
    <row r="9" spans="1:17" s="68" customFormat="1" ht="24.95" customHeight="1" x14ac:dyDescent="0.2">
      <c r="A9" s="60">
        <v>5</v>
      </c>
      <c r="B9" s="112">
        <v>24958</v>
      </c>
      <c r="C9" s="61" t="s">
        <v>81</v>
      </c>
      <c r="D9" s="62" t="s">
        <v>169</v>
      </c>
      <c r="E9" s="63" t="s">
        <v>170</v>
      </c>
      <c r="F9" s="64" t="str">
        <f t="shared" si="0"/>
        <v xml:space="preserve"> นายชัชชล</v>
      </c>
      <c r="G9" s="65" t="str">
        <f t="shared" si="1"/>
        <v>รุ่งบาง</v>
      </c>
      <c r="H9" s="60"/>
      <c r="I9" s="60"/>
      <c r="J9" s="66"/>
      <c r="K9" s="66"/>
      <c r="L9" s="66"/>
      <c r="M9" s="66"/>
      <c r="N9" s="66"/>
      <c r="O9" s="66"/>
      <c r="P9" s="66"/>
      <c r="Q9" s="67"/>
    </row>
    <row r="10" spans="1:17" s="68" customFormat="1" ht="24.95" customHeight="1" x14ac:dyDescent="0.2">
      <c r="A10" s="60">
        <v>6</v>
      </c>
      <c r="B10" s="112">
        <v>24959</v>
      </c>
      <c r="C10" s="61" t="s">
        <v>81</v>
      </c>
      <c r="D10" s="62" t="s">
        <v>171</v>
      </c>
      <c r="E10" s="63" t="s">
        <v>172</v>
      </c>
      <c r="F10" s="64" t="str">
        <f t="shared" si="0"/>
        <v xml:space="preserve"> นายชินวัตร</v>
      </c>
      <c r="G10" s="65" t="str">
        <f t="shared" si="1"/>
        <v>มีแหยม</v>
      </c>
      <c r="H10" s="60"/>
      <c r="I10" s="60"/>
      <c r="J10" s="66"/>
      <c r="K10" s="66"/>
      <c r="L10" s="66"/>
      <c r="M10" s="66"/>
      <c r="N10" s="66"/>
      <c r="O10" s="66"/>
      <c r="P10" s="66"/>
      <c r="Q10" s="67"/>
    </row>
    <row r="11" spans="1:17" s="68" customFormat="1" ht="24.95" customHeight="1" x14ac:dyDescent="0.2">
      <c r="A11" s="60">
        <v>7</v>
      </c>
      <c r="B11" s="112">
        <v>24960</v>
      </c>
      <c r="C11" s="61" t="s">
        <v>81</v>
      </c>
      <c r="D11" s="62" t="s">
        <v>173</v>
      </c>
      <c r="E11" s="63" t="s">
        <v>174</v>
      </c>
      <c r="F11" s="64" t="str">
        <f t="shared" si="0"/>
        <v xml:space="preserve"> นายณัฐชานนท์</v>
      </c>
      <c r="G11" s="65" t="str">
        <f t="shared" si="1"/>
        <v>บัวเถียร</v>
      </c>
      <c r="H11" s="60"/>
      <c r="I11" s="60"/>
      <c r="J11" s="66"/>
      <c r="K11" s="66"/>
      <c r="L11" s="66"/>
      <c r="M11" s="66"/>
      <c r="N11" s="66"/>
      <c r="O11" s="66"/>
      <c r="P11" s="66"/>
      <c r="Q11" s="67"/>
    </row>
    <row r="12" spans="1:17" s="68" customFormat="1" ht="24.95" customHeight="1" x14ac:dyDescent="0.2">
      <c r="A12" s="60">
        <v>8</v>
      </c>
      <c r="B12" s="112">
        <v>24968</v>
      </c>
      <c r="C12" s="61" t="s">
        <v>81</v>
      </c>
      <c r="D12" s="62" t="s">
        <v>175</v>
      </c>
      <c r="E12" s="63" t="s">
        <v>176</v>
      </c>
      <c r="F12" s="64" t="str">
        <f t="shared" si="0"/>
        <v xml:space="preserve"> นายอภิชาติ</v>
      </c>
      <c r="G12" s="65" t="str">
        <f t="shared" si="1"/>
        <v>ทิมทอง</v>
      </c>
      <c r="H12" s="60"/>
      <c r="I12" s="60"/>
      <c r="J12" s="66"/>
      <c r="K12" s="66"/>
      <c r="L12" s="66"/>
      <c r="M12" s="66"/>
      <c r="N12" s="66"/>
      <c r="O12" s="66"/>
      <c r="P12" s="66"/>
      <c r="Q12" s="67"/>
    </row>
    <row r="13" spans="1:17" s="68" customFormat="1" ht="24.95" customHeight="1" x14ac:dyDescent="0.2">
      <c r="A13" s="60">
        <v>9</v>
      </c>
      <c r="B13" s="112">
        <v>24995</v>
      </c>
      <c r="C13" s="61" t="s">
        <v>81</v>
      </c>
      <c r="D13" s="62" t="s">
        <v>177</v>
      </c>
      <c r="E13" s="63" t="s">
        <v>178</v>
      </c>
      <c r="F13" s="64" t="str">
        <f t="shared" si="0"/>
        <v xml:space="preserve"> นายณรงศ์ธร</v>
      </c>
      <c r="G13" s="65" t="str">
        <f t="shared" si="1"/>
        <v>เพ็งสุวรรณ์</v>
      </c>
      <c r="H13" s="60"/>
      <c r="I13" s="60"/>
      <c r="J13" s="66"/>
      <c r="K13" s="66"/>
      <c r="L13" s="66"/>
      <c r="M13" s="66"/>
      <c r="N13" s="66"/>
      <c r="O13" s="66"/>
      <c r="P13" s="66"/>
      <c r="Q13" s="67"/>
    </row>
    <row r="14" spans="1:17" s="68" customFormat="1" ht="24.95" customHeight="1" x14ac:dyDescent="0.2">
      <c r="A14" s="60">
        <v>10</v>
      </c>
      <c r="B14" s="112">
        <v>24996</v>
      </c>
      <c r="C14" s="61" t="s">
        <v>81</v>
      </c>
      <c r="D14" s="69" t="s">
        <v>179</v>
      </c>
      <c r="E14" s="70" t="s">
        <v>180</v>
      </c>
      <c r="F14" s="64" t="str">
        <f t="shared" si="0"/>
        <v xml:space="preserve"> นายณัฐพงศ์</v>
      </c>
      <c r="G14" s="65" t="str">
        <f t="shared" si="1"/>
        <v>โตลำดับ</v>
      </c>
      <c r="H14" s="60"/>
      <c r="I14" s="60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24.95" customHeight="1" x14ac:dyDescent="0.2">
      <c r="A15" s="60">
        <v>11</v>
      </c>
      <c r="B15" s="112">
        <v>25000</v>
      </c>
      <c r="C15" s="61" t="s">
        <v>81</v>
      </c>
      <c r="D15" s="62" t="s">
        <v>181</v>
      </c>
      <c r="E15" s="63" t="s">
        <v>182</v>
      </c>
      <c r="F15" s="64" t="str">
        <f t="shared" si="0"/>
        <v xml:space="preserve"> นายพงศ์​พันธ์​</v>
      </c>
      <c r="G15" s="65" t="str">
        <f t="shared" si="1"/>
        <v>บุบ​ผา​มาลา​</v>
      </c>
      <c r="H15" s="60"/>
      <c r="I15" s="60"/>
      <c r="J15" s="66"/>
      <c r="K15" s="66"/>
      <c r="L15" s="66"/>
      <c r="M15" s="66"/>
      <c r="N15" s="66"/>
      <c r="O15" s="66"/>
      <c r="P15" s="66"/>
      <c r="Q15" s="67"/>
    </row>
    <row r="16" spans="1:17" s="68" customFormat="1" ht="24.95" customHeight="1" x14ac:dyDescent="0.2">
      <c r="A16" s="60">
        <v>12</v>
      </c>
      <c r="B16" s="112">
        <v>25003</v>
      </c>
      <c r="C16" s="61" t="s">
        <v>81</v>
      </c>
      <c r="D16" s="62" t="s">
        <v>57</v>
      </c>
      <c r="E16" s="63" t="s">
        <v>183</v>
      </c>
      <c r="F16" s="64" t="str">
        <f t="shared" si="0"/>
        <v xml:space="preserve"> นายสรวิชญ์</v>
      </c>
      <c r="G16" s="65" t="str">
        <f t="shared" si="1"/>
        <v>เขียนเจียม</v>
      </c>
      <c r="H16" s="60"/>
      <c r="I16" s="60"/>
      <c r="J16" s="66"/>
      <c r="K16" s="66"/>
      <c r="L16" s="66"/>
      <c r="M16" s="66"/>
      <c r="N16" s="66"/>
      <c r="O16" s="66"/>
      <c r="P16" s="66"/>
      <c r="Q16" s="67"/>
    </row>
    <row r="17" spans="1:17" s="68" customFormat="1" ht="24.95" customHeight="1" x14ac:dyDescent="0.2">
      <c r="A17" s="60">
        <v>13</v>
      </c>
      <c r="B17" s="112">
        <v>25032</v>
      </c>
      <c r="C17" s="61" t="s">
        <v>81</v>
      </c>
      <c r="D17" s="62" t="s">
        <v>184</v>
      </c>
      <c r="E17" s="63" t="s">
        <v>185</v>
      </c>
      <c r="F17" s="64" t="str">
        <f t="shared" si="0"/>
        <v xml:space="preserve"> นายเกียรติพงศ์</v>
      </c>
      <c r="G17" s="65" t="str">
        <f t="shared" si="1"/>
        <v>ขวัญเเก้ว</v>
      </c>
      <c r="H17" s="60"/>
      <c r="I17" s="60"/>
      <c r="J17" s="66"/>
      <c r="K17" s="66"/>
      <c r="L17" s="66"/>
      <c r="M17" s="66"/>
      <c r="N17" s="66"/>
      <c r="O17" s="66"/>
      <c r="P17" s="66"/>
      <c r="Q17" s="67"/>
    </row>
    <row r="18" spans="1:17" s="68" customFormat="1" ht="24.95" customHeight="1" x14ac:dyDescent="0.2">
      <c r="A18" s="60">
        <v>14</v>
      </c>
      <c r="B18" s="112">
        <v>25035</v>
      </c>
      <c r="C18" s="61" t="s">
        <v>81</v>
      </c>
      <c r="D18" s="62" t="s">
        <v>186</v>
      </c>
      <c r="E18" s="63" t="s">
        <v>187</v>
      </c>
      <c r="F18" s="64" t="str">
        <f t="shared" si="0"/>
        <v xml:space="preserve"> นายจิรานุวัฒน์</v>
      </c>
      <c r="G18" s="65" t="str">
        <f t="shared" si="1"/>
        <v>ทาศรี</v>
      </c>
      <c r="H18" s="60"/>
      <c r="I18" s="60"/>
      <c r="J18" s="66"/>
      <c r="K18" s="66"/>
      <c r="L18" s="66"/>
      <c r="M18" s="66"/>
      <c r="N18" s="66"/>
      <c r="O18" s="66"/>
      <c r="P18" s="66"/>
      <c r="Q18" s="67"/>
    </row>
    <row r="19" spans="1:17" s="68" customFormat="1" ht="24.95" customHeight="1" x14ac:dyDescent="0.2">
      <c r="A19" s="60">
        <v>15</v>
      </c>
      <c r="B19" s="108">
        <v>25037</v>
      </c>
      <c r="C19" s="102" t="s">
        <v>81</v>
      </c>
      <c r="D19" s="103" t="s">
        <v>243</v>
      </c>
      <c r="E19" s="106" t="s">
        <v>244</v>
      </c>
      <c r="F19" s="64" t="str">
        <f t="shared" ref="F19" si="2">" "&amp;C19&amp;D19</f>
        <v xml:space="preserve"> นายธนภัทร</v>
      </c>
      <c r="G19" s="65" t="str">
        <f t="shared" ref="G19" si="3">E19</f>
        <v>ไปปลอด</v>
      </c>
      <c r="H19" s="60"/>
      <c r="I19" s="60"/>
      <c r="J19" s="66"/>
      <c r="K19" s="66"/>
      <c r="L19" s="66"/>
      <c r="M19" s="66"/>
      <c r="N19" s="66"/>
      <c r="O19" s="66"/>
      <c r="P19" s="66"/>
      <c r="Q19" s="67"/>
    </row>
    <row r="20" spans="1:17" s="68" customFormat="1" ht="24.95" customHeight="1" x14ac:dyDescent="0.2">
      <c r="A20" s="60">
        <v>16</v>
      </c>
      <c r="B20" s="112">
        <v>25041</v>
      </c>
      <c r="C20" s="61" t="s">
        <v>81</v>
      </c>
      <c r="D20" s="62" t="s">
        <v>188</v>
      </c>
      <c r="E20" s="63" t="s">
        <v>189</v>
      </c>
      <c r="F20" s="64" t="str">
        <f t="shared" si="0"/>
        <v xml:space="preserve"> นายพีระพัฒน์</v>
      </c>
      <c r="G20" s="65" t="str">
        <f t="shared" si="1"/>
        <v>สาหนู</v>
      </c>
      <c r="H20" s="60"/>
      <c r="I20" s="60"/>
      <c r="J20" s="66"/>
      <c r="K20" s="66"/>
      <c r="L20" s="66"/>
      <c r="M20" s="66"/>
      <c r="N20" s="66"/>
      <c r="O20" s="66"/>
      <c r="P20" s="66"/>
      <c r="Q20" s="67"/>
    </row>
    <row r="21" spans="1:17" s="68" customFormat="1" ht="24.95" customHeight="1" x14ac:dyDescent="0.2">
      <c r="A21" s="60">
        <v>17</v>
      </c>
      <c r="B21" s="112">
        <v>25245</v>
      </c>
      <c r="C21" s="61" t="s">
        <v>81</v>
      </c>
      <c r="D21" s="62" t="s">
        <v>190</v>
      </c>
      <c r="E21" s="63" t="s">
        <v>75</v>
      </c>
      <c r="F21" s="64" t="str">
        <f t="shared" si="0"/>
        <v xml:space="preserve"> นายมนัส</v>
      </c>
      <c r="G21" s="65" t="str">
        <f t="shared" si="1"/>
        <v>เสือคล้าย</v>
      </c>
      <c r="H21" s="60"/>
      <c r="I21" s="60"/>
      <c r="J21" s="66"/>
      <c r="K21" s="66"/>
      <c r="L21" s="66"/>
      <c r="M21" s="66"/>
      <c r="N21" s="66"/>
      <c r="O21" s="66"/>
      <c r="P21" s="66"/>
      <c r="Q21" s="67"/>
    </row>
    <row r="22" spans="1:17" s="68" customFormat="1" ht="24.95" customHeight="1" x14ac:dyDescent="0.2">
      <c r="A22" s="60">
        <v>18</v>
      </c>
      <c r="B22" s="112">
        <v>25315</v>
      </c>
      <c r="C22" s="61" t="s">
        <v>81</v>
      </c>
      <c r="D22" s="62" t="s">
        <v>191</v>
      </c>
      <c r="E22" s="63" t="s">
        <v>192</v>
      </c>
      <c r="F22" s="64" t="str">
        <f t="shared" si="0"/>
        <v xml:space="preserve"> นายจรรยวรรธ</v>
      </c>
      <c r="G22" s="65" t="str">
        <f t="shared" si="1"/>
        <v>แย้มเกลี้ยง</v>
      </c>
      <c r="H22" s="60"/>
      <c r="I22" s="60"/>
      <c r="J22" s="66"/>
      <c r="K22" s="66"/>
      <c r="L22" s="66"/>
      <c r="M22" s="66"/>
      <c r="N22" s="66"/>
      <c r="O22" s="66"/>
      <c r="P22" s="66"/>
      <c r="Q22" s="67"/>
    </row>
    <row r="23" spans="1:17" s="68" customFormat="1" ht="24.95" customHeight="1" x14ac:dyDescent="0.2">
      <c r="A23" s="60">
        <v>19</v>
      </c>
      <c r="B23" s="112">
        <v>25320</v>
      </c>
      <c r="C23" s="61" t="s">
        <v>81</v>
      </c>
      <c r="D23" s="62" t="s">
        <v>193</v>
      </c>
      <c r="E23" s="63" t="s">
        <v>194</v>
      </c>
      <c r="F23" s="64" t="str">
        <f t="shared" si="0"/>
        <v xml:space="preserve"> นายเตชินท์</v>
      </c>
      <c r="G23" s="65" t="str">
        <f t="shared" si="1"/>
        <v>เชื้อมีศรี</v>
      </c>
      <c r="H23" s="60"/>
      <c r="I23" s="60"/>
      <c r="J23" s="66"/>
      <c r="K23" s="66"/>
      <c r="L23" s="66"/>
      <c r="M23" s="66"/>
      <c r="N23" s="66"/>
      <c r="O23" s="66"/>
      <c r="P23" s="66"/>
      <c r="Q23" s="67"/>
    </row>
    <row r="24" spans="1:17" s="68" customFormat="1" ht="24.95" customHeight="1" x14ac:dyDescent="0.2">
      <c r="A24" s="60">
        <v>20</v>
      </c>
      <c r="B24" s="112">
        <v>24947</v>
      </c>
      <c r="C24" s="61" t="s">
        <v>94</v>
      </c>
      <c r="D24" s="62" t="s">
        <v>195</v>
      </c>
      <c r="E24" s="63" t="s">
        <v>47</v>
      </c>
      <c r="F24" s="64" t="str">
        <f t="shared" si="0"/>
        <v xml:space="preserve"> นางสาวพัชรศรี</v>
      </c>
      <c r="G24" s="65" t="str">
        <f t="shared" si="1"/>
        <v>ทรัพย์เกิด</v>
      </c>
      <c r="H24" s="60"/>
      <c r="I24" s="60"/>
      <c r="J24" s="66"/>
      <c r="K24" s="66"/>
      <c r="L24" s="66"/>
      <c r="M24" s="66"/>
      <c r="N24" s="66"/>
      <c r="O24" s="66"/>
      <c r="P24" s="66"/>
      <c r="Q24" s="67"/>
    </row>
    <row r="25" spans="1:17" s="68" customFormat="1" ht="24.95" customHeight="1" x14ac:dyDescent="0.2">
      <c r="A25" s="60">
        <v>21</v>
      </c>
      <c r="B25" s="112">
        <v>24981</v>
      </c>
      <c r="C25" s="61" t="s">
        <v>94</v>
      </c>
      <c r="D25" s="62" t="s">
        <v>196</v>
      </c>
      <c r="E25" s="63" t="s">
        <v>197</v>
      </c>
      <c r="F25" s="64" t="str">
        <f t="shared" si="0"/>
        <v xml:space="preserve"> นางสาวแพรวา</v>
      </c>
      <c r="G25" s="65" t="str">
        <f t="shared" si="1"/>
        <v>เมืองเกิด</v>
      </c>
      <c r="H25" s="60"/>
      <c r="I25" s="60"/>
      <c r="J25" s="66"/>
      <c r="K25" s="66"/>
      <c r="L25" s="66"/>
      <c r="M25" s="66"/>
      <c r="N25" s="66"/>
      <c r="O25" s="66"/>
      <c r="P25" s="66"/>
      <c r="Q25" s="67"/>
    </row>
    <row r="26" spans="1:17" s="68" customFormat="1" ht="24.95" customHeight="1" x14ac:dyDescent="0.2">
      <c r="A26" s="60">
        <v>22</v>
      </c>
      <c r="B26" s="112">
        <v>24984</v>
      </c>
      <c r="C26" s="61" t="s">
        <v>94</v>
      </c>
      <c r="D26" s="62" t="s">
        <v>198</v>
      </c>
      <c r="E26" s="63" t="s">
        <v>199</v>
      </c>
      <c r="F26" s="64" t="str">
        <f t="shared" si="0"/>
        <v xml:space="preserve"> นางสาววิรุฬกานต์</v>
      </c>
      <c r="G26" s="65" t="str">
        <f t="shared" si="1"/>
        <v>ดาอ่ำ</v>
      </c>
      <c r="H26" s="60"/>
      <c r="I26" s="60"/>
      <c r="J26" s="66"/>
      <c r="K26" s="66"/>
      <c r="L26" s="66"/>
      <c r="M26" s="66"/>
      <c r="N26" s="66"/>
      <c r="O26" s="66"/>
      <c r="P26" s="66"/>
      <c r="Q26" s="67"/>
    </row>
    <row r="27" spans="1:17" s="68" customFormat="1" ht="24.95" customHeight="1" x14ac:dyDescent="0.2">
      <c r="A27" s="60">
        <v>23</v>
      </c>
      <c r="B27" s="112">
        <v>24990</v>
      </c>
      <c r="C27" s="61" t="s">
        <v>94</v>
      </c>
      <c r="D27" s="62" t="s">
        <v>200</v>
      </c>
      <c r="E27" s="63" t="s">
        <v>201</v>
      </c>
      <c r="F27" s="64" t="str">
        <f t="shared" si="0"/>
        <v xml:space="preserve"> นางสาวสิริกร</v>
      </c>
      <c r="G27" s="65" t="str">
        <f t="shared" si="1"/>
        <v>เวชเพิ่ม</v>
      </c>
      <c r="H27" s="60"/>
      <c r="I27" s="60"/>
      <c r="J27" s="66"/>
      <c r="K27" s="66"/>
      <c r="L27" s="66"/>
      <c r="M27" s="66"/>
      <c r="N27" s="66"/>
      <c r="O27" s="66"/>
      <c r="P27" s="66"/>
      <c r="Q27" s="67"/>
    </row>
    <row r="28" spans="1:17" s="68" customFormat="1" ht="24.95" customHeight="1" x14ac:dyDescent="0.2">
      <c r="A28" s="60">
        <v>24</v>
      </c>
      <c r="B28" s="112">
        <v>25010</v>
      </c>
      <c r="C28" s="61" t="s">
        <v>94</v>
      </c>
      <c r="D28" s="62" t="s">
        <v>18</v>
      </c>
      <c r="E28" s="63" t="s">
        <v>203</v>
      </c>
      <c r="F28" s="64" t="str">
        <f t="shared" si="0"/>
        <v xml:space="preserve"> นางสาวณัฏฐณิชา</v>
      </c>
      <c r="G28" s="65" t="str">
        <f t="shared" si="1"/>
        <v>จำรุราย</v>
      </c>
      <c r="H28" s="60"/>
      <c r="I28" s="60"/>
      <c r="J28" s="66"/>
      <c r="K28" s="66"/>
      <c r="L28" s="66"/>
      <c r="M28" s="66"/>
      <c r="N28" s="66"/>
      <c r="O28" s="66"/>
      <c r="P28" s="66"/>
      <c r="Q28" s="67"/>
    </row>
    <row r="29" spans="1:17" s="68" customFormat="1" ht="24.95" customHeight="1" x14ac:dyDescent="0.2">
      <c r="A29" s="60">
        <v>25</v>
      </c>
      <c r="B29" s="112">
        <v>25012</v>
      </c>
      <c r="C29" s="61" t="s">
        <v>94</v>
      </c>
      <c r="D29" s="62" t="s">
        <v>204</v>
      </c>
      <c r="E29" s="63" t="s">
        <v>205</v>
      </c>
      <c r="F29" s="64" t="str">
        <f t="shared" si="0"/>
        <v xml:space="preserve"> นางสาวณัฐสุดา</v>
      </c>
      <c r="G29" s="65" t="str">
        <f t="shared" si="1"/>
        <v>มั่งเรือง</v>
      </c>
      <c r="H29" s="60"/>
      <c r="I29" s="60"/>
      <c r="J29" s="66"/>
      <c r="K29" s="66"/>
      <c r="L29" s="66"/>
      <c r="M29" s="66"/>
      <c r="N29" s="66"/>
      <c r="O29" s="66"/>
      <c r="P29" s="66"/>
      <c r="Q29" s="67"/>
    </row>
    <row r="30" spans="1:17" s="68" customFormat="1" ht="24.95" customHeight="1" x14ac:dyDescent="0.2">
      <c r="A30" s="60">
        <v>26</v>
      </c>
      <c r="B30" s="108">
        <v>25013</v>
      </c>
      <c r="C30" s="102" t="s">
        <v>94</v>
      </c>
      <c r="D30" s="103" t="s">
        <v>271</v>
      </c>
      <c r="E30" s="106" t="s">
        <v>272</v>
      </c>
      <c r="F30" s="64" t="str">
        <f t="shared" ref="F30" si="4">" "&amp;C30&amp;D30</f>
        <v xml:space="preserve"> นางสาวปรางค์สุมา</v>
      </c>
      <c r="G30" s="65" t="str">
        <f t="shared" ref="G30" si="5">E30</f>
        <v>รุ่งแจ้ง</v>
      </c>
      <c r="H30" s="60"/>
      <c r="I30" s="60"/>
      <c r="J30" s="66"/>
      <c r="K30" s="66"/>
      <c r="L30" s="66"/>
      <c r="M30" s="66"/>
      <c r="N30" s="66"/>
      <c r="O30" s="66"/>
      <c r="P30" s="66"/>
      <c r="Q30" s="67"/>
    </row>
    <row r="31" spans="1:17" s="68" customFormat="1" ht="24.95" customHeight="1" x14ac:dyDescent="0.2">
      <c r="A31" s="60">
        <v>27</v>
      </c>
      <c r="B31" s="112">
        <v>25017</v>
      </c>
      <c r="C31" s="61" t="s">
        <v>94</v>
      </c>
      <c r="D31" s="62" t="s">
        <v>206</v>
      </c>
      <c r="E31" s="63" t="s">
        <v>207</v>
      </c>
      <c r="F31" s="64" t="str">
        <f t="shared" si="0"/>
        <v xml:space="preserve"> นางสาวพิชญ์สินี</v>
      </c>
      <c r="G31" s="65" t="str">
        <f t="shared" si="1"/>
        <v>ใจอุ่น</v>
      </c>
      <c r="H31" s="60"/>
      <c r="I31" s="60"/>
      <c r="J31" s="66"/>
      <c r="K31" s="66"/>
      <c r="L31" s="66"/>
      <c r="M31" s="66"/>
      <c r="N31" s="66"/>
      <c r="O31" s="66"/>
      <c r="P31" s="66"/>
      <c r="Q31" s="67"/>
    </row>
    <row r="32" spans="1:17" s="68" customFormat="1" ht="24.95" customHeight="1" x14ac:dyDescent="0.2">
      <c r="A32" s="60">
        <v>28</v>
      </c>
      <c r="B32" s="112">
        <v>25019</v>
      </c>
      <c r="C32" s="61" t="s">
        <v>94</v>
      </c>
      <c r="D32" s="62" t="s">
        <v>208</v>
      </c>
      <c r="E32" s="63" t="s">
        <v>209</v>
      </c>
      <c r="F32" s="64" t="str">
        <f t="shared" ref="F32:F38" si="6">" "&amp;C32&amp;D32</f>
        <v xml:space="preserve"> นางสาวภาคินี</v>
      </c>
      <c r="G32" s="65" t="str">
        <f t="shared" ref="G32:G38" si="7">E32</f>
        <v>บุญมา</v>
      </c>
      <c r="H32" s="60"/>
      <c r="I32" s="60"/>
      <c r="J32" s="66"/>
      <c r="K32" s="66"/>
      <c r="L32" s="66"/>
      <c r="M32" s="66"/>
      <c r="N32" s="66"/>
      <c r="O32" s="66"/>
      <c r="P32" s="66"/>
      <c r="Q32" s="67"/>
    </row>
    <row r="33" spans="1:17" s="68" customFormat="1" ht="24.95" customHeight="1" x14ac:dyDescent="0.2">
      <c r="A33" s="60">
        <v>29</v>
      </c>
      <c r="B33" s="112">
        <v>25021</v>
      </c>
      <c r="C33" s="61" t="s">
        <v>94</v>
      </c>
      <c r="D33" s="62" t="s">
        <v>210</v>
      </c>
      <c r="E33" s="63" t="s">
        <v>211</v>
      </c>
      <c r="F33" s="64" t="str">
        <f t="shared" si="6"/>
        <v xml:space="preserve"> นางสาวสิริจรรยา</v>
      </c>
      <c r="G33" s="65" t="str">
        <f t="shared" si="7"/>
        <v>บัวทอง</v>
      </c>
      <c r="H33" s="60"/>
      <c r="I33" s="60"/>
      <c r="J33" s="66"/>
      <c r="K33" s="66"/>
      <c r="L33" s="66"/>
      <c r="M33" s="66"/>
      <c r="N33" s="66"/>
      <c r="O33" s="66"/>
      <c r="P33" s="66"/>
      <c r="Q33" s="67"/>
    </row>
    <row r="34" spans="1:17" s="68" customFormat="1" ht="24.95" customHeight="1" x14ac:dyDescent="0.2">
      <c r="A34" s="60">
        <v>30</v>
      </c>
      <c r="B34" s="112">
        <v>25023</v>
      </c>
      <c r="C34" s="61" t="s">
        <v>94</v>
      </c>
      <c r="D34" s="62" t="s">
        <v>212</v>
      </c>
      <c r="E34" s="63" t="s">
        <v>213</v>
      </c>
      <c r="F34" s="64" t="str">
        <f t="shared" si="6"/>
        <v xml:space="preserve"> นางสาววิลาสินี​</v>
      </c>
      <c r="G34" s="65" t="str">
        <f t="shared" si="7"/>
        <v>รักษา​พรรณ​</v>
      </c>
      <c r="H34" s="60"/>
      <c r="I34" s="60"/>
      <c r="J34" s="66"/>
      <c r="K34" s="66"/>
      <c r="L34" s="66"/>
      <c r="M34" s="66"/>
      <c r="N34" s="66"/>
      <c r="O34" s="66"/>
      <c r="P34" s="66"/>
      <c r="Q34" s="67"/>
    </row>
    <row r="35" spans="1:17" s="68" customFormat="1" ht="24.95" customHeight="1" x14ac:dyDescent="0.2">
      <c r="A35" s="60">
        <v>31</v>
      </c>
      <c r="B35" s="112">
        <v>25024</v>
      </c>
      <c r="C35" s="61" t="s">
        <v>94</v>
      </c>
      <c r="D35" s="62" t="s">
        <v>214</v>
      </c>
      <c r="E35" s="63" t="s">
        <v>215</v>
      </c>
      <c r="F35" s="64" t="str">
        <f t="shared" si="6"/>
        <v xml:space="preserve"> นางสาววีรรินทร์</v>
      </c>
      <c r="G35" s="65" t="str">
        <f t="shared" si="7"/>
        <v>อินแพง</v>
      </c>
      <c r="H35" s="60"/>
      <c r="I35" s="60"/>
      <c r="J35" s="66"/>
      <c r="K35" s="66"/>
      <c r="L35" s="66"/>
      <c r="M35" s="66"/>
      <c r="N35" s="66"/>
      <c r="O35" s="66"/>
      <c r="P35" s="66"/>
      <c r="Q35" s="67"/>
    </row>
    <row r="36" spans="1:17" s="68" customFormat="1" ht="24.95" customHeight="1" x14ac:dyDescent="0.2">
      <c r="A36" s="60">
        <v>32</v>
      </c>
      <c r="B36" s="112">
        <v>25027</v>
      </c>
      <c r="C36" s="61" t="s">
        <v>94</v>
      </c>
      <c r="D36" s="62" t="s">
        <v>216</v>
      </c>
      <c r="E36" s="63" t="s">
        <v>30</v>
      </c>
      <c r="F36" s="64" t="str">
        <f t="shared" si="6"/>
        <v xml:space="preserve"> นางสาวอนันตพร</v>
      </c>
      <c r="G36" s="65" t="str">
        <f t="shared" si="7"/>
        <v>ภักดีณรงค์</v>
      </c>
      <c r="H36" s="60"/>
      <c r="I36" s="60"/>
      <c r="J36" s="66"/>
      <c r="K36" s="66"/>
      <c r="L36" s="66"/>
      <c r="M36" s="66"/>
      <c r="N36" s="66"/>
      <c r="O36" s="66"/>
      <c r="P36" s="66"/>
      <c r="Q36" s="67"/>
    </row>
    <row r="37" spans="1:17" s="68" customFormat="1" ht="24.95" customHeight="1" x14ac:dyDescent="0.2">
      <c r="A37" s="60">
        <v>33</v>
      </c>
      <c r="B37" s="112">
        <v>25028</v>
      </c>
      <c r="C37" s="61" t="s">
        <v>94</v>
      </c>
      <c r="D37" s="62" t="s">
        <v>217</v>
      </c>
      <c r="E37" s="63" t="s">
        <v>13</v>
      </c>
      <c r="F37" s="64" t="str">
        <f t="shared" si="6"/>
        <v xml:space="preserve"> นางสาวอโนมา</v>
      </c>
      <c r="G37" s="65" t="str">
        <f t="shared" si="7"/>
        <v>บัวนวล</v>
      </c>
      <c r="H37" s="60"/>
      <c r="I37" s="60"/>
      <c r="J37" s="66"/>
      <c r="K37" s="66"/>
      <c r="L37" s="66"/>
      <c r="M37" s="66"/>
      <c r="N37" s="66"/>
      <c r="O37" s="66"/>
      <c r="P37" s="66"/>
      <c r="Q37" s="67"/>
    </row>
    <row r="38" spans="1:17" s="68" customFormat="1" ht="24.95" customHeight="1" x14ac:dyDescent="0.2">
      <c r="A38" s="60">
        <v>34</v>
      </c>
      <c r="B38" s="112">
        <v>25031</v>
      </c>
      <c r="C38" s="61" t="s">
        <v>94</v>
      </c>
      <c r="D38" s="62" t="s">
        <v>218</v>
      </c>
      <c r="E38" s="63" t="s">
        <v>219</v>
      </c>
      <c r="F38" s="64" t="str">
        <f t="shared" si="6"/>
        <v xml:space="preserve"> นางสาวอุษาวดี</v>
      </c>
      <c r="G38" s="65" t="str">
        <f t="shared" si="7"/>
        <v>อินสิทธิ์</v>
      </c>
      <c r="H38" s="60"/>
      <c r="I38" s="60"/>
      <c r="J38" s="66"/>
      <c r="K38" s="66"/>
      <c r="L38" s="66"/>
      <c r="M38" s="66"/>
      <c r="N38" s="66"/>
      <c r="O38" s="66"/>
      <c r="P38" s="66"/>
      <c r="Q38" s="67"/>
    </row>
    <row r="39" spans="1:17" s="68" customFormat="1" ht="24.95" customHeight="1" x14ac:dyDescent="0.2">
      <c r="A39" s="60">
        <v>35</v>
      </c>
      <c r="B39" s="112">
        <v>25061</v>
      </c>
      <c r="C39" s="61" t="s">
        <v>94</v>
      </c>
      <c r="D39" s="62" t="s">
        <v>220</v>
      </c>
      <c r="E39" s="63" t="s">
        <v>221</v>
      </c>
      <c r="F39" s="64" t="str">
        <f t="shared" si="0"/>
        <v xml:space="preserve"> นางสาวผโลทัย</v>
      </c>
      <c r="G39" s="65" t="str">
        <f t="shared" si="1"/>
        <v>สุขเกตุ</v>
      </c>
      <c r="H39" s="60"/>
      <c r="I39" s="60"/>
      <c r="J39" s="66"/>
      <c r="K39" s="66"/>
      <c r="L39" s="66"/>
      <c r="M39" s="66"/>
      <c r="N39" s="66"/>
      <c r="O39" s="66"/>
      <c r="P39" s="66"/>
      <c r="Q39" s="67"/>
    </row>
    <row r="40" spans="1:17" s="68" customFormat="1" ht="24.95" customHeight="1" x14ac:dyDescent="0.2">
      <c r="A40" s="60">
        <v>36</v>
      </c>
      <c r="B40" s="112">
        <v>25062</v>
      </c>
      <c r="C40" s="61" t="s">
        <v>94</v>
      </c>
      <c r="D40" s="62" t="s">
        <v>222</v>
      </c>
      <c r="E40" s="63" t="s">
        <v>223</v>
      </c>
      <c r="F40" s="64" t="str">
        <f t="shared" si="0"/>
        <v xml:space="preserve"> นางสาวพุทธวรรณ</v>
      </c>
      <c r="G40" s="65" t="str">
        <f t="shared" si="1"/>
        <v>สำแดงภัย</v>
      </c>
      <c r="H40" s="60"/>
      <c r="I40" s="60"/>
      <c r="J40" s="66"/>
      <c r="K40" s="66"/>
      <c r="L40" s="66"/>
      <c r="M40" s="66"/>
      <c r="N40" s="66"/>
      <c r="O40" s="66"/>
      <c r="P40" s="66"/>
      <c r="Q40" s="67"/>
    </row>
    <row r="41" spans="1:17" s="68" customFormat="1" ht="24.95" customHeight="1" x14ac:dyDescent="0.2">
      <c r="A41" s="60">
        <v>37</v>
      </c>
      <c r="B41" s="112">
        <v>25066</v>
      </c>
      <c r="C41" s="61" t="s">
        <v>94</v>
      </c>
      <c r="D41" s="62" t="s">
        <v>224</v>
      </c>
      <c r="E41" s="63" t="s">
        <v>225</v>
      </c>
      <c r="F41" s="64" t="str">
        <f t="shared" si="0"/>
        <v xml:space="preserve"> นางสาววนัชพร</v>
      </c>
      <c r="G41" s="65" t="str">
        <f t="shared" si="1"/>
        <v>เสียงเสนาะ</v>
      </c>
      <c r="H41" s="60"/>
      <c r="I41" s="60"/>
      <c r="J41" s="66"/>
      <c r="K41" s="66"/>
      <c r="L41" s="66"/>
      <c r="M41" s="66"/>
      <c r="N41" s="66"/>
      <c r="O41" s="66"/>
      <c r="P41" s="66"/>
      <c r="Q41" s="67"/>
    </row>
    <row r="42" spans="1:17" s="68" customFormat="1" ht="24.95" customHeight="1" x14ac:dyDescent="0.2">
      <c r="A42" s="60">
        <v>38</v>
      </c>
      <c r="B42" s="108">
        <v>25069</v>
      </c>
      <c r="C42" s="102" t="s">
        <v>94</v>
      </c>
      <c r="D42" s="103" t="s">
        <v>425</v>
      </c>
      <c r="E42" s="103" t="s">
        <v>51</v>
      </c>
      <c r="F42" s="64" t="str">
        <f t="shared" ref="F42" si="8">" "&amp;C42&amp;D42</f>
        <v xml:space="preserve"> นางสาวอรณิชา</v>
      </c>
      <c r="G42" s="65" t="str">
        <f t="shared" ref="G42" si="9">E42</f>
        <v>ศรีเนตร</v>
      </c>
      <c r="H42" s="60"/>
      <c r="I42" s="60"/>
      <c r="J42" s="66"/>
      <c r="K42" s="66"/>
      <c r="L42" s="66"/>
      <c r="M42" s="66"/>
      <c r="N42" s="66"/>
      <c r="O42" s="66"/>
      <c r="P42" s="66"/>
      <c r="Q42" s="67"/>
    </row>
    <row r="43" spans="1:17" s="68" customFormat="1" ht="24.95" customHeight="1" x14ac:dyDescent="0.2">
      <c r="A43" s="60">
        <v>39</v>
      </c>
      <c r="B43" s="112">
        <v>25070</v>
      </c>
      <c r="C43" s="61" t="s">
        <v>94</v>
      </c>
      <c r="D43" s="62" t="s">
        <v>226</v>
      </c>
      <c r="E43" s="63" t="s">
        <v>227</v>
      </c>
      <c r="F43" s="64" t="str">
        <f t="shared" si="0"/>
        <v xml:space="preserve"> นางสาวอังคณา</v>
      </c>
      <c r="G43" s="65" t="str">
        <f t="shared" si="1"/>
        <v>เถื่อนธรรมโรง</v>
      </c>
      <c r="H43" s="60"/>
      <c r="I43" s="60"/>
      <c r="J43" s="66"/>
      <c r="K43" s="66"/>
      <c r="L43" s="66"/>
      <c r="M43" s="66"/>
      <c r="N43" s="66"/>
      <c r="O43" s="66"/>
      <c r="P43" s="66"/>
      <c r="Q43" s="67"/>
    </row>
    <row r="44" spans="1:17" s="68" customFormat="1" ht="24.95" customHeight="1" x14ac:dyDescent="0.2">
      <c r="A44" s="60">
        <v>40</v>
      </c>
      <c r="B44" s="112">
        <v>25096</v>
      </c>
      <c r="C44" s="61" t="s">
        <v>94</v>
      </c>
      <c r="D44" s="62" t="s">
        <v>228</v>
      </c>
      <c r="E44" s="63" t="s">
        <v>229</v>
      </c>
      <c r="F44" s="64" t="str">
        <f t="shared" si="0"/>
        <v xml:space="preserve"> นางสาวนภัสราวดี</v>
      </c>
      <c r="G44" s="65" t="str">
        <f t="shared" si="1"/>
        <v>ศรีเกตุ</v>
      </c>
      <c r="H44" s="60"/>
      <c r="I44" s="60"/>
      <c r="J44" s="66"/>
      <c r="K44" s="66"/>
      <c r="L44" s="66"/>
      <c r="M44" s="66"/>
      <c r="N44" s="66"/>
      <c r="O44" s="66"/>
      <c r="P44" s="66"/>
      <c r="Q44" s="67"/>
    </row>
    <row r="45" spans="1:17" s="68" customFormat="1" ht="24.95" customHeight="1" x14ac:dyDescent="0.2">
      <c r="A45" s="60">
        <v>41</v>
      </c>
      <c r="B45" s="112">
        <v>25181</v>
      </c>
      <c r="C45" s="61" t="s">
        <v>94</v>
      </c>
      <c r="D45" s="62" t="s">
        <v>230</v>
      </c>
      <c r="E45" s="63" t="s">
        <v>231</v>
      </c>
      <c r="F45" s="64" t="str">
        <f t="shared" si="0"/>
        <v xml:space="preserve"> นางสาวเนตรดาว</v>
      </c>
      <c r="G45" s="65" t="str">
        <f t="shared" si="1"/>
        <v>สุวรรณศิริ</v>
      </c>
      <c r="H45" s="60"/>
      <c r="I45" s="60"/>
      <c r="J45" s="66"/>
      <c r="K45" s="66"/>
      <c r="L45" s="66"/>
      <c r="M45" s="66"/>
      <c r="N45" s="66"/>
      <c r="O45" s="66"/>
      <c r="P45" s="66"/>
      <c r="Q45" s="67"/>
    </row>
    <row r="46" spans="1:17" s="68" customFormat="1" ht="24.95" customHeight="1" x14ac:dyDescent="0.2">
      <c r="A46" s="60">
        <v>42</v>
      </c>
      <c r="B46" s="112">
        <v>26437</v>
      </c>
      <c r="C46" s="61" t="s">
        <v>94</v>
      </c>
      <c r="D46" s="62" t="s">
        <v>232</v>
      </c>
      <c r="E46" s="63" t="s">
        <v>233</v>
      </c>
      <c r="F46" s="64" t="str">
        <f t="shared" si="0"/>
        <v xml:space="preserve"> นางสาวกุลณัฐณ์</v>
      </c>
      <c r="G46" s="65" t="str">
        <f t="shared" si="1"/>
        <v>เนตรหนู</v>
      </c>
      <c r="H46" s="60"/>
      <c r="I46" s="60"/>
      <c r="J46" s="66"/>
      <c r="K46" s="66"/>
      <c r="L46" s="66"/>
      <c r="M46" s="66"/>
      <c r="N46" s="66"/>
      <c r="O46" s="66"/>
      <c r="P46" s="66"/>
      <c r="Q46" s="67"/>
    </row>
    <row r="47" spans="1:17" s="75" customFormat="1" ht="24.95" customHeight="1" x14ac:dyDescent="0.2">
      <c r="A47" s="71"/>
      <c r="B47" s="127" t="s">
        <v>531</v>
      </c>
      <c r="C47" s="127"/>
      <c r="D47" s="127"/>
      <c r="E47" s="127"/>
      <c r="F47" s="127"/>
      <c r="G47" s="127"/>
      <c r="H47" s="71">
        <f>K47+N47</f>
        <v>42</v>
      </c>
      <c r="I47" s="72" t="s">
        <v>3</v>
      </c>
      <c r="J47" s="73" t="s">
        <v>5</v>
      </c>
      <c r="K47" s="71">
        <f>COUNTIF(C5:C46,"นาย")</f>
        <v>19</v>
      </c>
      <c r="L47" s="72" t="s">
        <v>3</v>
      </c>
      <c r="M47" s="73" t="s">
        <v>4</v>
      </c>
      <c r="N47" s="71">
        <f>COUNTIF(C5:C46,"นางสาว")</f>
        <v>23</v>
      </c>
      <c r="O47" s="72" t="s">
        <v>3</v>
      </c>
      <c r="P47" s="74"/>
      <c r="Q47" s="74"/>
    </row>
    <row r="48" spans="1:17" s="17" customFormat="1" ht="21.95" customHeight="1" x14ac:dyDescent="0.2">
      <c r="A48" s="6"/>
      <c r="B48" s="109"/>
      <c r="C48" s="12"/>
      <c r="D48" s="12"/>
      <c r="E48" s="12"/>
      <c r="F48" s="23"/>
      <c r="G48" s="12"/>
      <c r="H48" s="12"/>
      <c r="I48" s="12"/>
      <c r="J48" s="12"/>
      <c r="K48" s="12"/>
      <c r="L48" s="7"/>
      <c r="M48" s="8"/>
      <c r="N48" s="9"/>
      <c r="O48" s="7"/>
      <c r="P48" s="8"/>
    </row>
  </sheetData>
  <mergeCells count="4">
    <mergeCell ref="A1:Q1"/>
    <mergeCell ref="A2:Q2"/>
    <mergeCell ref="F4:G4"/>
    <mergeCell ref="B47:G47"/>
  </mergeCells>
  <printOptions horizontalCentered="1"/>
  <pageMargins left="0.43307086614173229" right="0.19685039370078741" top="0.51181102362204722" bottom="0" header="0.31496062992125984" footer="0.31496062992125984"/>
  <pageSetup paperSize="9" scale="6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5AAA-D516-421A-A65E-C07A4EA846F5}">
  <dimension ref="A1:Q48"/>
  <sheetViews>
    <sheetView view="pageBreakPreview" topLeftCell="A35" zoomScale="90" zoomScaleNormal="90" zoomScaleSheetLayoutView="90" workbookViewId="0">
      <selection activeCell="A5" sqref="A5"/>
    </sheetView>
  </sheetViews>
  <sheetFormatPr defaultColWidth="8.75" defaultRowHeight="24.95" customHeight="1" x14ac:dyDescent="0.2"/>
  <cols>
    <col min="1" max="1" width="6.625" style="10" customWidth="1"/>
    <col min="2" max="2" width="13.625" style="110" customWidth="1"/>
    <col min="3" max="5" width="11.625" style="10" hidden="1" customWidth="1"/>
    <col min="6" max="6" width="22.625" style="24" customWidth="1"/>
    <col min="7" max="7" width="20.625" style="11" customWidth="1"/>
    <col min="8" max="17" width="5.625" style="11" customWidth="1"/>
    <col min="18" max="16384" width="8.75" style="11"/>
  </cols>
  <sheetData>
    <row r="1" spans="1:17" s="1" customFormat="1" ht="26.1" customHeight="1" x14ac:dyDescent="0.2">
      <c r="A1" s="126" t="s">
        <v>234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1" customFormat="1" ht="26.1" customHeight="1" x14ac:dyDescent="0.2">
      <c r="A2" s="128" t="s">
        <v>235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1" customFormat="1" ht="24.95" customHeight="1" x14ac:dyDescent="0.2">
      <c r="A3" s="13"/>
      <c r="B3" s="55"/>
      <c r="C3" s="13"/>
      <c r="D3" s="13"/>
      <c r="E3" s="13"/>
      <c r="F3" s="22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s="3" customFormat="1" ht="24.95" customHeight="1" x14ac:dyDescent="0.2">
      <c r="A4" s="25" t="s">
        <v>1</v>
      </c>
      <c r="B4" s="56" t="s">
        <v>0</v>
      </c>
      <c r="C4" s="26" t="s">
        <v>6</v>
      </c>
      <c r="D4" s="26" t="s">
        <v>7</v>
      </c>
      <c r="E4" s="26" t="s">
        <v>8</v>
      </c>
      <c r="F4" s="121" t="s">
        <v>2</v>
      </c>
      <c r="G4" s="122"/>
      <c r="H4" s="25"/>
      <c r="I4" s="25"/>
      <c r="J4" s="43"/>
      <c r="K4" s="43"/>
      <c r="L4" s="43"/>
      <c r="M4" s="43"/>
      <c r="N4" s="43"/>
      <c r="O4" s="43"/>
      <c r="P4" s="2"/>
      <c r="Q4" s="4"/>
    </row>
    <row r="5" spans="1:17" s="82" customFormat="1" ht="24.95" customHeight="1" x14ac:dyDescent="0.2">
      <c r="A5" s="60">
        <v>1</v>
      </c>
      <c r="B5" s="108">
        <v>24961</v>
      </c>
      <c r="C5" s="77" t="s">
        <v>81</v>
      </c>
      <c r="D5" s="78" t="s">
        <v>52</v>
      </c>
      <c r="E5" s="79" t="s">
        <v>236</v>
      </c>
      <c r="F5" s="64" t="str">
        <f t="shared" ref="F5:F46" si="0">" "&amp;C5&amp;D5</f>
        <v xml:space="preserve"> นายณัฐวัฒน์</v>
      </c>
      <c r="G5" s="65" t="str">
        <f t="shared" ref="G5:G46" si="1">E5</f>
        <v>ขุนเเก้ว</v>
      </c>
      <c r="H5" s="60"/>
      <c r="I5" s="60"/>
      <c r="J5" s="66"/>
      <c r="K5" s="66"/>
      <c r="L5" s="66"/>
      <c r="M5" s="66"/>
      <c r="N5" s="66"/>
      <c r="O5" s="66"/>
      <c r="P5" s="80"/>
      <c r="Q5" s="81"/>
    </row>
    <row r="6" spans="1:17" s="82" customFormat="1" ht="24.95" customHeight="1" x14ac:dyDescent="0.2">
      <c r="A6" s="60">
        <v>2</v>
      </c>
      <c r="B6" s="108">
        <v>24967</v>
      </c>
      <c r="C6" s="100" t="s">
        <v>81</v>
      </c>
      <c r="D6" s="101" t="s">
        <v>317</v>
      </c>
      <c r="E6" s="101" t="s">
        <v>318</v>
      </c>
      <c r="F6" s="64" t="str">
        <f t="shared" ref="F6" si="2">" "&amp;C6&amp;D6</f>
        <v xml:space="preserve"> นายศุภกิจ</v>
      </c>
      <c r="G6" s="65" t="str">
        <f t="shared" ref="G6" si="3">E6</f>
        <v>สีขำ</v>
      </c>
      <c r="H6" s="60"/>
      <c r="I6" s="60"/>
      <c r="J6" s="66"/>
      <c r="K6" s="66"/>
      <c r="L6" s="66"/>
      <c r="M6" s="66"/>
      <c r="N6" s="66"/>
      <c r="O6" s="66"/>
      <c r="P6" s="80"/>
      <c r="Q6" s="81"/>
    </row>
    <row r="7" spans="1:17" s="82" customFormat="1" ht="24.95" customHeight="1" x14ac:dyDescent="0.2">
      <c r="A7" s="60">
        <v>3</v>
      </c>
      <c r="B7" s="108">
        <v>24999</v>
      </c>
      <c r="C7" s="77" t="s">
        <v>81</v>
      </c>
      <c r="D7" s="78" t="s">
        <v>239</v>
      </c>
      <c r="E7" s="79" t="s">
        <v>240</v>
      </c>
      <c r="F7" s="64" t="str">
        <f t="shared" si="0"/>
        <v xml:space="preserve"> นายปุณณวิช</v>
      </c>
      <c r="G7" s="65" t="str">
        <f t="shared" si="1"/>
        <v>ริดจูงพืช</v>
      </c>
      <c r="H7" s="60"/>
      <c r="I7" s="60"/>
      <c r="J7" s="66"/>
      <c r="K7" s="66"/>
      <c r="L7" s="66"/>
      <c r="M7" s="66"/>
      <c r="N7" s="66"/>
      <c r="O7" s="66"/>
      <c r="P7" s="80"/>
      <c r="Q7" s="81"/>
    </row>
    <row r="8" spans="1:17" s="82" customFormat="1" ht="24.95" customHeight="1" x14ac:dyDescent="0.2">
      <c r="A8" s="60">
        <v>4</v>
      </c>
      <c r="B8" s="108">
        <v>25036</v>
      </c>
      <c r="C8" s="77" t="s">
        <v>81</v>
      </c>
      <c r="D8" s="78" t="s">
        <v>241</v>
      </c>
      <c r="E8" s="79" t="s">
        <v>242</v>
      </c>
      <c r="F8" s="64" t="str">
        <f t="shared" si="0"/>
        <v xml:space="preserve"> นายธนพันธ์​</v>
      </c>
      <c r="G8" s="65" t="str">
        <f t="shared" si="1"/>
        <v>ปันด้วง</v>
      </c>
      <c r="H8" s="60"/>
      <c r="I8" s="60"/>
      <c r="J8" s="66"/>
      <c r="K8" s="66"/>
      <c r="L8" s="66"/>
      <c r="M8" s="66"/>
      <c r="N8" s="66"/>
      <c r="O8" s="66"/>
      <c r="P8" s="80"/>
      <c r="Q8" s="81"/>
    </row>
    <row r="9" spans="1:17" s="82" customFormat="1" ht="24.95" customHeight="1" x14ac:dyDescent="0.2">
      <c r="A9" s="60">
        <v>5</v>
      </c>
      <c r="B9" s="108">
        <v>25038</v>
      </c>
      <c r="C9" s="77" t="s">
        <v>81</v>
      </c>
      <c r="D9" s="78" t="s">
        <v>245</v>
      </c>
      <c r="E9" s="79" t="s">
        <v>54</v>
      </c>
      <c r="F9" s="64" t="str">
        <f t="shared" si="0"/>
        <v xml:space="preserve"> นายธีรนัย</v>
      </c>
      <c r="G9" s="65" t="str">
        <f t="shared" si="1"/>
        <v>เชียงภูกอ</v>
      </c>
      <c r="H9" s="60"/>
      <c r="I9" s="60"/>
      <c r="J9" s="66"/>
      <c r="K9" s="66"/>
      <c r="L9" s="66"/>
      <c r="M9" s="66"/>
      <c r="N9" s="66"/>
      <c r="O9" s="66"/>
      <c r="P9" s="80"/>
      <c r="Q9" s="81"/>
    </row>
    <row r="10" spans="1:17" s="82" customFormat="1" ht="24.95" customHeight="1" x14ac:dyDescent="0.2">
      <c r="A10" s="60">
        <v>6</v>
      </c>
      <c r="B10" s="108">
        <v>25039</v>
      </c>
      <c r="C10" s="61" t="s">
        <v>81</v>
      </c>
      <c r="D10" s="83" t="s">
        <v>246</v>
      </c>
      <c r="E10" s="63" t="s">
        <v>247</v>
      </c>
      <c r="F10" s="64" t="str">
        <f t="shared" si="0"/>
        <v xml:space="preserve"> นายนันท์มนัส</v>
      </c>
      <c r="G10" s="65" t="str">
        <f t="shared" si="1"/>
        <v>สนโต</v>
      </c>
      <c r="H10" s="60"/>
      <c r="I10" s="60"/>
      <c r="J10" s="66"/>
      <c r="K10" s="66"/>
      <c r="L10" s="66"/>
      <c r="M10" s="66"/>
      <c r="N10" s="66"/>
      <c r="O10" s="66"/>
      <c r="P10" s="80"/>
      <c r="Q10" s="81"/>
    </row>
    <row r="11" spans="1:17" s="82" customFormat="1" ht="24.95" customHeight="1" x14ac:dyDescent="0.2">
      <c r="A11" s="60">
        <v>7</v>
      </c>
      <c r="B11" s="108">
        <v>25072</v>
      </c>
      <c r="C11" s="61" t="s">
        <v>81</v>
      </c>
      <c r="D11" s="62" t="s">
        <v>248</v>
      </c>
      <c r="E11" s="84" t="s">
        <v>249</v>
      </c>
      <c r="F11" s="64" t="str">
        <f t="shared" si="0"/>
        <v xml:space="preserve"> นายกล้าณรงค์</v>
      </c>
      <c r="G11" s="65" t="str">
        <f t="shared" si="1"/>
        <v>พรมต่าย</v>
      </c>
      <c r="H11" s="60"/>
      <c r="I11" s="60"/>
      <c r="J11" s="66"/>
      <c r="K11" s="66"/>
      <c r="L11" s="66"/>
      <c r="M11" s="66"/>
      <c r="N11" s="66"/>
      <c r="O11" s="66"/>
      <c r="P11" s="80"/>
      <c r="Q11" s="81"/>
    </row>
    <row r="12" spans="1:17" s="82" customFormat="1" ht="24.95" customHeight="1" x14ac:dyDescent="0.2">
      <c r="A12" s="60">
        <v>8</v>
      </c>
      <c r="B12" s="108">
        <v>25118</v>
      </c>
      <c r="C12" s="118" t="s">
        <v>81</v>
      </c>
      <c r="D12" s="119" t="s">
        <v>250</v>
      </c>
      <c r="E12" s="120" t="s">
        <v>251</v>
      </c>
      <c r="F12" s="64" t="str">
        <f t="shared" si="0"/>
        <v xml:space="preserve"> นายสุรพงษ์</v>
      </c>
      <c r="G12" s="65" t="str">
        <f t="shared" si="1"/>
        <v>ชุมศรี</v>
      </c>
      <c r="H12" s="60"/>
      <c r="I12" s="60"/>
      <c r="J12" s="66"/>
      <c r="K12" s="66"/>
      <c r="L12" s="66"/>
      <c r="M12" s="66"/>
      <c r="N12" s="66"/>
      <c r="O12" s="66"/>
      <c r="P12" s="80"/>
      <c r="Q12" s="81"/>
    </row>
    <row r="13" spans="1:17" s="82" customFormat="1" ht="24.95" customHeight="1" x14ac:dyDescent="0.2">
      <c r="A13" s="60">
        <v>9</v>
      </c>
      <c r="B13" s="108">
        <v>25158</v>
      </c>
      <c r="C13" s="100" t="s">
        <v>81</v>
      </c>
      <c r="D13" s="101" t="s">
        <v>323</v>
      </c>
      <c r="E13" s="101" t="s">
        <v>324</v>
      </c>
      <c r="F13" s="64" t="str">
        <f t="shared" ref="F13" si="4">" "&amp;C13&amp;D13</f>
        <v xml:space="preserve"> นายธนายุทธ์</v>
      </c>
      <c r="G13" s="65" t="str">
        <f t="shared" ref="G13" si="5">E13</f>
        <v>คงเเก้ว</v>
      </c>
      <c r="H13" s="60"/>
      <c r="I13" s="60"/>
      <c r="J13" s="66"/>
      <c r="K13" s="66"/>
      <c r="L13" s="66"/>
      <c r="M13" s="66"/>
      <c r="N13" s="66"/>
      <c r="O13" s="66"/>
      <c r="P13" s="80"/>
      <c r="Q13" s="81"/>
    </row>
    <row r="14" spans="1:17" s="82" customFormat="1" ht="24.95" customHeight="1" x14ac:dyDescent="0.2">
      <c r="A14" s="60">
        <v>10</v>
      </c>
      <c r="B14" s="108">
        <v>25206</v>
      </c>
      <c r="C14" s="61" t="s">
        <v>81</v>
      </c>
      <c r="D14" s="62" t="s">
        <v>534</v>
      </c>
      <c r="E14" s="84" t="s">
        <v>535</v>
      </c>
      <c r="F14" s="64" t="str">
        <f t="shared" ref="F14" si="6">" "&amp;C14&amp;D14</f>
        <v xml:space="preserve"> นายนันทวัฒน์</v>
      </c>
      <c r="G14" s="65" t="str">
        <f t="shared" ref="G14" si="7">E14</f>
        <v>หมื่นจง</v>
      </c>
      <c r="H14" s="60"/>
      <c r="I14" s="60"/>
      <c r="J14" s="66"/>
      <c r="K14" s="66"/>
      <c r="L14" s="66"/>
      <c r="M14" s="66"/>
      <c r="N14" s="66"/>
      <c r="O14" s="66"/>
      <c r="P14" s="80"/>
      <c r="Q14" s="81"/>
    </row>
    <row r="15" spans="1:17" s="82" customFormat="1" ht="24.95" customHeight="1" x14ac:dyDescent="0.2">
      <c r="A15" s="60">
        <v>11</v>
      </c>
      <c r="B15" s="108">
        <v>25212</v>
      </c>
      <c r="C15" s="77" t="s">
        <v>81</v>
      </c>
      <c r="D15" s="78" t="s">
        <v>252</v>
      </c>
      <c r="E15" s="79" t="s">
        <v>253</v>
      </c>
      <c r="F15" s="64" t="str">
        <f t="shared" si="0"/>
        <v xml:space="preserve"> นายวัชรพงษ์</v>
      </c>
      <c r="G15" s="65" t="str">
        <f t="shared" si="1"/>
        <v>สีคงเพชร์</v>
      </c>
      <c r="H15" s="60"/>
      <c r="I15" s="60"/>
      <c r="J15" s="66"/>
      <c r="K15" s="66"/>
      <c r="L15" s="66"/>
      <c r="M15" s="66"/>
      <c r="N15" s="66"/>
      <c r="O15" s="66"/>
      <c r="P15" s="80"/>
      <c r="Q15" s="81"/>
    </row>
    <row r="16" spans="1:17" s="82" customFormat="1" ht="24.95" customHeight="1" x14ac:dyDescent="0.2">
      <c r="A16" s="60">
        <v>12</v>
      </c>
      <c r="B16" s="108">
        <v>25273</v>
      </c>
      <c r="C16" s="77" t="s">
        <v>81</v>
      </c>
      <c r="D16" s="78" t="s">
        <v>254</v>
      </c>
      <c r="E16" s="79" t="s">
        <v>255</v>
      </c>
      <c r="F16" s="64" t="str">
        <f t="shared" si="0"/>
        <v xml:space="preserve"> นายกานต์ธาดา</v>
      </c>
      <c r="G16" s="65" t="str">
        <f t="shared" si="1"/>
        <v>นามคำ</v>
      </c>
      <c r="H16" s="60"/>
      <c r="I16" s="60"/>
      <c r="J16" s="66"/>
      <c r="K16" s="66"/>
      <c r="L16" s="66"/>
      <c r="M16" s="66"/>
      <c r="N16" s="66"/>
      <c r="O16" s="66"/>
      <c r="P16" s="80"/>
      <c r="Q16" s="81"/>
    </row>
    <row r="17" spans="1:17" s="82" customFormat="1" ht="24.95" customHeight="1" x14ac:dyDescent="0.2">
      <c r="A17" s="60">
        <v>13</v>
      </c>
      <c r="B17" s="108">
        <v>25295</v>
      </c>
      <c r="C17" s="61" t="s">
        <v>81</v>
      </c>
      <c r="D17" s="62" t="s">
        <v>256</v>
      </c>
      <c r="E17" s="84" t="s">
        <v>257</v>
      </c>
      <c r="F17" s="64" t="str">
        <f t="shared" si="0"/>
        <v xml:space="preserve"> นายวงศกร</v>
      </c>
      <c r="G17" s="65" t="str">
        <f t="shared" si="1"/>
        <v>ดีรัตนากร</v>
      </c>
      <c r="H17" s="60"/>
      <c r="I17" s="60"/>
      <c r="J17" s="66"/>
      <c r="K17" s="66"/>
      <c r="L17" s="66"/>
      <c r="M17" s="66"/>
      <c r="N17" s="66"/>
      <c r="O17" s="66"/>
      <c r="P17" s="80"/>
      <c r="Q17" s="81"/>
    </row>
    <row r="18" spans="1:17" s="82" customFormat="1" ht="24.95" customHeight="1" x14ac:dyDescent="0.2">
      <c r="A18" s="60">
        <v>14</v>
      </c>
      <c r="B18" s="108">
        <v>24974</v>
      </c>
      <c r="C18" s="61" t="s">
        <v>94</v>
      </c>
      <c r="D18" s="62" t="s">
        <v>259</v>
      </c>
      <c r="E18" s="84" t="s">
        <v>260</v>
      </c>
      <c r="F18" s="64" t="str">
        <f t="shared" si="0"/>
        <v xml:space="preserve"> นางสาวธนัสสรภรณ์</v>
      </c>
      <c r="G18" s="65" t="str">
        <f t="shared" si="1"/>
        <v>แดงเรือ</v>
      </c>
      <c r="H18" s="60"/>
      <c r="I18" s="60"/>
      <c r="J18" s="66"/>
      <c r="K18" s="66"/>
      <c r="L18" s="66"/>
      <c r="M18" s="66"/>
      <c r="N18" s="66"/>
      <c r="O18" s="66"/>
      <c r="P18" s="80"/>
      <c r="Q18" s="81"/>
    </row>
    <row r="19" spans="1:17" s="82" customFormat="1" ht="24.95" customHeight="1" x14ac:dyDescent="0.2">
      <c r="A19" s="60">
        <v>15</v>
      </c>
      <c r="B19" s="108">
        <v>24976</v>
      </c>
      <c r="C19" s="77" t="s">
        <v>94</v>
      </c>
      <c r="D19" s="78" t="s">
        <v>261</v>
      </c>
      <c r="E19" s="79" t="s">
        <v>262</v>
      </c>
      <c r="F19" s="64" t="str">
        <f t="shared" si="0"/>
        <v xml:space="preserve"> นางสาวไปรยา</v>
      </c>
      <c r="G19" s="65" t="str">
        <f t="shared" si="1"/>
        <v>พรมแดน</v>
      </c>
      <c r="H19" s="60"/>
      <c r="I19" s="60"/>
      <c r="J19" s="66"/>
      <c r="K19" s="66"/>
      <c r="L19" s="66"/>
      <c r="M19" s="66"/>
      <c r="N19" s="66"/>
      <c r="O19" s="66"/>
      <c r="P19" s="80"/>
      <c r="Q19" s="81"/>
    </row>
    <row r="20" spans="1:17" s="82" customFormat="1" ht="24.95" customHeight="1" x14ac:dyDescent="0.2">
      <c r="A20" s="60">
        <v>16</v>
      </c>
      <c r="B20" s="108">
        <v>24978</v>
      </c>
      <c r="C20" s="77" t="s">
        <v>94</v>
      </c>
      <c r="D20" s="78" t="s">
        <v>263</v>
      </c>
      <c r="E20" s="79" t="s">
        <v>264</v>
      </c>
      <c r="F20" s="64" t="str">
        <f t="shared" si="0"/>
        <v xml:space="preserve"> นางสาวพรณกาญจน์</v>
      </c>
      <c r="G20" s="65" t="str">
        <f t="shared" si="1"/>
        <v>ไทยสามเสน</v>
      </c>
      <c r="H20" s="60"/>
      <c r="I20" s="60"/>
      <c r="J20" s="66"/>
      <c r="K20" s="66"/>
      <c r="L20" s="66"/>
      <c r="M20" s="66"/>
      <c r="N20" s="66"/>
      <c r="O20" s="66"/>
      <c r="P20" s="80"/>
      <c r="Q20" s="81"/>
    </row>
    <row r="21" spans="1:17" s="82" customFormat="1" ht="24.95" customHeight="1" x14ac:dyDescent="0.2">
      <c r="A21" s="60">
        <v>17</v>
      </c>
      <c r="B21" s="108">
        <v>24989</v>
      </c>
      <c r="C21" s="77" t="s">
        <v>94</v>
      </c>
      <c r="D21" s="78" t="s">
        <v>265</v>
      </c>
      <c r="E21" s="79" t="s">
        <v>266</v>
      </c>
      <c r="F21" s="64" t="str">
        <f t="shared" si="0"/>
        <v xml:space="preserve"> นางสาวสวิชญา</v>
      </c>
      <c r="G21" s="65" t="str">
        <f t="shared" si="1"/>
        <v>พันอยู่</v>
      </c>
      <c r="H21" s="60"/>
      <c r="I21" s="60"/>
      <c r="J21" s="66"/>
      <c r="K21" s="66"/>
      <c r="L21" s="66"/>
      <c r="M21" s="66"/>
      <c r="N21" s="66"/>
      <c r="O21" s="66"/>
      <c r="P21" s="80"/>
      <c r="Q21" s="81"/>
    </row>
    <row r="22" spans="1:17" s="82" customFormat="1" ht="24.95" customHeight="1" x14ac:dyDescent="0.2">
      <c r="A22" s="60">
        <v>18</v>
      </c>
      <c r="B22" s="108">
        <v>24991</v>
      </c>
      <c r="C22" s="77" t="s">
        <v>94</v>
      </c>
      <c r="D22" s="78" t="s">
        <v>267</v>
      </c>
      <c r="E22" s="79" t="s">
        <v>268</v>
      </c>
      <c r="F22" s="64" t="str">
        <f t="shared" si="0"/>
        <v xml:space="preserve"> นางสาวอภิสุตา</v>
      </c>
      <c r="G22" s="65" t="str">
        <f t="shared" si="1"/>
        <v>ผาสบาย</v>
      </c>
      <c r="H22" s="60"/>
      <c r="I22" s="60"/>
      <c r="J22" s="66"/>
      <c r="K22" s="66"/>
      <c r="L22" s="66"/>
      <c r="M22" s="66"/>
      <c r="N22" s="66"/>
      <c r="O22" s="66"/>
      <c r="P22" s="80"/>
      <c r="Q22" s="81"/>
    </row>
    <row r="23" spans="1:17" s="82" customFormat="1" ht="24.95" customHeight="1" x14ac:dyDescent="0.2">
      <c r="A23" s="60">
        <v>19</v>
      </c>
      <c r="B23" s="108">
        <v>25011</v>
      </c>
      <c r="C23" s="77" t="s">
        <v>94</v>
      </c>
      <c r="D23" s="78" t="s">
        <v>269</v>
      </c>
      <c r="E23" s="79" t="s">
        <v>270</v>
      </c>
      <c r="F23" s="64" t="str">
        <f t="shared" si="0"/>
        <v xml:space="preserve"> นางสาวณัฐ​นิ​ชา​</v>
      </c>
      <c r="G23" s="65" t="str">
        <f t="shared" si="1"/>
        <v>เพ็ง​แจ้ง​</v>
      </c>
      <c r="H23" s="60"/>
      <c r="I23" s="60"/>
      <c r="J23" s="66"/>
      <c r="K23" s="66"/>
      <c r="L23" s="66"/>
      <c r="M23" s="66"/>
      <c r="N23" s="66"/>
      <c r="O23" s="66"/>
      <c r="P23" s="80"/>
      <c r="Q23" s="81"/>
    </row>
    <row r="24" spans="1:17" s="82" customFormat="1" ht="24.95" customHeight="1" x14ac:dyDescent="0.2">
      <c r="A24" s="60">
        <v>20</v>
      </c>
      <c r="B24" s="108">
        <v>25029</v>
      </c>
      <c r="C24" s="61" t="s">
        <v>94</v>
      </c>
      <c r="D24" s="62" t="s">
        <v>273</v>
      </c>
      <c r="E24" s="84" t="s">
        <v>274</v>
      </c>
      <c r="F24" s="64" t="str">
        <f t="shared" si="0"/>
        <v xml:space="preserve"> นางสาวอรุชา</v>
      </c>
      <c r="G24" s="65" t="str">
        <f t="shared" si="1"/>
        <v>ชูชุ่ม</v>
      </c>
      <c r="H24" s="60"/>
      <c r="I24" s="60"/>
      <c r="J24" s="66"/>
      <c r="K24" s="66"/>
      <c r="L24" s="66"/>
      <c r="M24" s="66"/>
      <c r="N24" s="66"/>
      <c r="O24" s="66"/>
      <c r="P24" s="80"/>
      <c r="Q24" s="81"/>
    </row>
    <row r="25" spans="1:17" s="82" customFormat="1" ht="24.95" customHeight="1" x14ac:dyDescent="0.2">
      <c r="A25" s="60">
        <v>21</v>
      </c>
      <c r="B25" s="108">
        <v>25048</v>
      </c>
      <c r="C25" s="77" t="s">
        <v>94</v>
      </c>
      <c r="D25" s="78" t="s">
        <v>275</v>
      </c>
      <c r="E25" s="79" t="s">
        <v>276</v>
      </c>
      <c r="F25" s="64" t="str">
        <f t="shared" si="0"/>
        <v xml:space="preserve"> นางสาวกนกรต</v>
      </c>
      <c r="G25" s="65" t="str">
        <f t="shared" si="1"/>
        <v>แก้วศรีรัง</v>
      </c>
      <c r="H25" s="60"/>
      <c r="I25" s="60"/>
      <c r="J25" s="66"/>
      <c r="K25" s="66"/>
      <c r="L25" s="66"/>
      <c r="M25" s="66"/>
      <c r="N25" s="66"/>
      <c r="O25" s="66"/>
      <c r="P25" s="80"/>
      <c r="Q25" s="81"/>
    </row>
    <row r="26" spans="1:17" s="82" customFormat="1" ht="24.95" customHeight="1" x14ac:dyDescent="0.2">
      <c r="A26" s="60">
        <v>22</v>
      </c>
      <c r="B26" s="108">
        <v>25052</v>
      </c>
      <c r="C26" s="77" t="s">
        <v>94</v>
      </c>
      <c r="D26" s="78" t="s">
        <v>277</v>
      </c>
      <c r="E26" s="79" t="s">
        <v>278</v>
      </c>
      <c r="F26" s="64" t="str">
        <f t="shared" si="0"/>
        <v xml:space="preserve"> นางสาวชาลิสา</v>
      </c>
      <c r="G26" s="65" t="str">
        <f t="shared" si="1"/>
        <v>ศัยกุล</v>
      </c>
      <c r="H26" s="60"/>
      <c r="I26" s="60"/>
      <c r="J26" s="66"/>
      <c r="K26" s="66"/>
      <c r="L26" s="66"/>
      <c r="M26" s="66"/>
      <c r="N26" s="66"/>
      <c r="O26" s="66"/>
      <c r="P26" s="80"/>
      <c r="Q26" s="81"/>
    </row>
    <row r="27" spans="1:17" s="82" customFormat="1" ht="24.95" customHeight="1" x14ac:dyDescent="0.2">
      <c r="A27" s="60">
        <v>23</v>
      </c>
      <c r="B27" s="108">
        <v>25054</v>
      </c>
      <c r="C27" s="61" t="s">
        <v>94</v>
      </c>
      <c r="D27" s="62" t="s">
        <v>279</v>
      </c>
      <c r="E27" s="84" t="s">
        <v>280</v>
      </c>
      <c r="F27" s="64" t="str">
        <f t="shared" si="0"/>
        <v xml:space="preserve"> นางสาวฐาปนี</v>
      </c>
      <c r="G27" s="65" t="str">
        <f t="shared" si="1"/>
        <v>จันทร์ปรุงตน</v>
      </c>
      <c r="H27" s="60"/>
      <c r="I27" s="60"/>
      <c r="J27" s="66"/>
      <c r="K27" s="66"/>
      <c r="L27" s="66"/>
      <c r="M27" s="66"/>
      <c r="N27" s="66"/>
      <c r="O27" s="66"/>
      <c r="P27" s="80"/>
      <c r="Q27" s="81"/>
    </row>
    <row r="28" spans="1:17" s="82" customFormat="1" ht="24.95" customHeight="1" x14ac:dyDescent="0.2">
      <c r="A28" s="60">
        <v>24</v>
      </c>
      <c r="B28" s="108">
        <v>25071</v>
      </c>
      <c r="C28" s="61" t="s">
        <v>94</v>
      </c>
      <c r="D28" s="83" t="s">
        <v>281</v>
      </c>
      <c r="E28" s="63" t="s">
        <v>274</v>
      </c>
      <c r="F28" s="64" t="str">
        <f t="shared" si="0"/>
        <v xml:space="preserve"> นางสาวอุรชา</v>
      </c>
      <c r="G28" s="65" t="str">
        <f t="shared" si="1"/>
        <v>ชูชุ่ม</v>
      </c>
      <c r="H28" s="60"/>
      <c r="I28" s="60"/>
      <c r="J28" s="66"/>
      <c r="K28" s="66"/>
      <c r="L28" s="66"/>
      <c r="M28" s="66"/>
      <c r="N28" s="66"/>
      <c r="O28" s="66"/>
      <c r="P28" s="80"/>
      <c r="Q28" s="81"/>
    </row>
    <row r="29" spans="1:17" s="82" customFormat="1" ht="24.95" customHeight="1" x14ac:dyDescent="0.2">
      <c r="A29" s="60">
        <v>25</v>
      </c>
      <c r="B29" s="108">
        <v>25089</v>
      </c>
      <c r="C29" s="61" t="s">
        <v>94</v>
      </c>
      <c r="D29" s="62" t="s">
        <v>37</v>
      </c>
      <c r="E29" s="84" t="s">
        <v>282</v>
      </c>
      <c r="F29" s="64" t="str">
        <f t="shared" si="0"/>
        <v xml:space="preserve"> นางสาวกนกพร</v>
      </c>
      <c r="G29" s="65" t="str">
        <f t="shared" si="1"/>
        <v>กิจสวน</v>
      </c>
      <c r="H29" s="60"/>
      <c r="I29" s="60"/>
      <c r="J29" s="66"/>
      <c r="K29" s="66"/>
      <c r="L29" s="66"/>
      <c r="M29" s="66"/>
      <c r="N29" s="66"/>
      <c r="O29" s="66"/>
      <c r="P29" s="80"/>
      <c r="Q29" s="81"/>
    </row>
    <row r="30" spans="1:17" s="82" customFormat="1" ht="24.95" customHeight="1" x14ac:dyDescent="0.2">
      <c r="A30" s="60">
        <v>26</v>
      </c>
      <c r="B30" s="108">
        <v>25091</v>
      </c>
      <c r="C30" s="77" t="s">
        <v>94</v>
      </c>
      <c r="D30" s="78" t="s">
        <v>283</v>
      </c>
      <c r="E30" s="79" t="s">
        <v>284</v>
      </c>
      <c r="F30" s="64" t="str">
        <f t="shared" si="0"/>
        <v xml:space="preserve"> นางสาวกัญญารัตน์</v>
      </c>
      <c r="G30" s="65" t="str">
        <f t="shared" si="1"/>
        <v>ยาบ้านแป้ง</v>
      </c>
      <c r="H30" s="60"/>
      <c r="I30" s="60"/>
      <c r="J30" s="66"/>
      <c r="K30" s="66"/>
      <c r="L30" s="66"/>
      <c r="M30" s="66"/>
      <c r="N30" s="66"/>
      <c r="O30" s="66"/>
      <c r="P30" s="80"/>
      <c r="Q30" s="81"/>
    </row>
    <row r="31" spans="1:17" s="82" customFormat="1" ht="24.95" customHeight="1" x14ac:dyDescent="0.2">
      <c r="A31" s="60">
        <v>27</v>
      </c>
      <c r="B31" s="108">
        <v>25095</v>
      </c>
      <c r="C31" s="61" t="s">
        <v>94</v>
      </c>
      <c r="D31" s="62" t="s">
        <v>285</v>
      </c>
      <c r="E31" s="84" t="s">
        <v>60</v>
      </c>
      <c r="F31" s="64" t="str">
        <f t="shared" si="0"/>
        <v xml:space="preserve"> นางสาวธัญญพร</v>
      </c>
      <c r="G31" s="65" t="str">
        <f t="shared" si="1"/>
        <v>เสือจงภู</v>
      </c>
      <c r="H31" s="60"/>
      <c r="I31" s="60"/>
      <c r="J31" s="66"/>
      <c r="K31" s="66"/>
      <c r="L31" s="66"/>
      <c r="M31" s="66"/>
      <c r="N31" s="66"/>
      <c r="O31" s="66"/>
      <c r="P31" s="80"/>
      <c r="Q31" s="81"/>
    </row>
    <row r="32" spans="1:17" s="82" customFormat="1" ht="24.95" customHeight="1" x14ac:dyDescent="0.2">
      <c r="A32" s="60">
        <v>28</v>
      </c>
      <c r="B32" s="108">
        <v>25108</v>
      </c>
      <c r="C32" s="61" t="s">
        <v>94</v>
      </c>
      <c r="D32" s="62" t="s">
        <v>286</v>
      </c>
      <c r="E32" s="84" t="s">
        <v>287</v>
      </c>
      <c r="F32" s="64" t="str">
        <f t="shared" si="0"/>
        <v xml:space="preserve"> นางสาววรรัตน์</v>
      </c>
      <c r="G32" s="65" t="str">
        <f t="shared" si="1"/>
        <v>สกุลลี</v>
      </c>
      <c r="H32" s="60"/>
      <c r="I32" s="60"/>
      <c r="J32" s="66"/>
      <c r="K32" s="66"/>
      <c r="L32" s="66"/>
      <c r="M32" s="66"/>
      <c r="N32" s="66"/>
      <c r="O32" s="66"/>
      <c r="P32" s="80"/>
      <c r="Q32" s="81"/>
    </row>
    <row r="33" spans="1:17" s="82" customFormat="1" ht="24.95" customHeight="1" x14ac:dyDescent="0.2">
      <c r="A33" s="60">
        <v>29</v>
      </c>
      <c r="B33" s="108">
        <v>25130</v>
      </c>
      <c r="C33" s="61" t="s">
        <v>94</v>
      </c>
      <c r="D33" s="83" t="s">
        <v>288</v>
      </c>
      <c r="E33" s="63" t="s">
        <v>289</v>
      </c>
      <c r="F33" s="64" t="str">
        <f t="shared" si="0"/>
        <v xml:space="preserve"> นางสาวทัตธีมา</v>
      </c>
      <c r="G33" s="65" t="str">
        <f t="shared" si="1"/>
        <v>ต่ายวงศ์</v>
      </c>
      <c r="H33" s="60"/>
      <c r="I33" s="60"/>
      <c r="J33" s="66"/>
      <c r="K33" s="66"/>
      <c r="L33" s="66"/>
      <c r="M33" s="66"/>
      <c r="N33" s="66"/>
      <c r="O33" s="66"/>
      <c r="P33" s="80"/>
      <c r="Q33" s="81"/>
    </row>
    <row r="34" spans="1:17" s="82" customFormat="1" ht="24.95" customHeight="1" x14ac:dyDescent="0.2">
      <c r="A34" s="60">
        <v>30</v>
      </c>
      <c r="B34" s="108">
        <v>25145</v>
      </c>
      <c r="C34" s="77" t="s">
        <v>94</v>
      </c>
      <c r="D34" s="78" t="s">
        <v>290</v>
      </c>
      <c r="E34" s="79" t="s">
        <v>291</v>
      </c>
      <c r="F34" s="64" t="str">
        <f t="shared" ref="F34:F38" si="8">" "&amp;C34&amp;D34</f>
        <v xml:space="preserve"> นางสาวรัตนาวดี</v>
      </c>
      <c r="G34" s="65" t="str">
        <f t="shared" ref="G34:G38" si="9">E34</f>
        <v>พ่อครวงค์</v>
      </c>
      <c r="H34" s="60"/>
      <c r="I34" s="60"/>
      <c r="J34" s="66"/>
      <c r="K34" s="66"/>
      <c r="L34" s="66"/>
      <c r="M34" s="66"/>
      <c r="N34" s="66"/>
      <c r="O34" s="66"/>
      <c r="P34" s="80"/>
      <c r="Q34" s="81"/>
    </row>
    <row r="35" spans="1:17" s="82" customFormat="1" ht="24.95" customHeight="1" x14ac:dyDescent="0.2">
      <c r="A35" s="60">
        <v>31</v>
      </c>
      <c r="B35" s="108">
        <v>25179</v>
      </c>
      <c r="C35" s="77" t="s">
        <v>94</v>
      </c>
      <c r="D35" s="78" t="s">
        <v>292</v>
      </c>
      <c r="E35" s="79" t="s">
        <v>293</v>
      </c>
      <c r="F35" s="64" t="str">
        <f t="shared" si="8"/>
        <v xml:space="preserve"> นางสาวธาราภรณ์</v>
      </c>
      <c r="G35" s="65" t="str">
        <f t="shared" si="9"/>
        <v>ทุนประดิษฐ์</v>
      </c>
      <c r="H35" s="60"/>
      <c r="I35" s="60"/>
      <c r="J35" s="66"/>
      <c r="K35" s="66"/>
      <c r="L35" s="66"/>
      <c r="M35" s="66"/>
      <c r="N35" s="66"/>
      <c r="O35" s="66"/>
      <c r="P35" s="80"/>
      <c r="Q35" s="81"/>
    </row>
    <row r="36" spans="1:17" s="82" customFormat="1" ht="24.95" customHeight="1" x14ac:dyDescent="0.2">
      <c r="A36" s="60">
        <v>32</v>
      </c>
      <c r="B36" s="108">
        <v>25189</v>
      </c>
      <c r="C36" s="77" t="s">
        <v>94</v>
      </c>
      <c r="D36" s="78" t="s">
        <v>294</v>
      </c>
      <c r="E36" s="79" t="s">
        <v>295</v>
      </c>
      <c r="F36" s="64" t="str">
        <f t="shared" si="8"/>
        <v xml:space="preserve"> นางสาวอมรรัตน์</v>
      </c>
      <c r="G36" s="65" t="str">
        <f t="shared" si="9"/>
        <v>เสือเเซมเสริม</v>
      </c>
      <c r="H36" s="60"/>
      <c r="I36" s="60"/>
      <c r="J36" s="66"/>
      <c r="K36" s="66"/>
      <c r="L36" s="66"/>
      <c r="M36" s="66"/>
      <c r="N36" s="66"/>
      <c r="O36" s="66"/>
      <c r="P36" s="80"/>
      <c r="Q36" s="81"/>
    </row>
    <row r="37" spans="1:17" s="82" customFormat="1" ht="24.95" customHeight="1" x14ac:dyDescent="0.2">
      <c r="A37" s="60">
        <v>33</v>
      </c>
      <c r="B37" s="108">
        <v>25191</v>
      </c>
      <c r="C37" s="61" t="s">
        <v>94</v>
      </c>
      <c r="D37" s="62" t="s">
        <v>296</v>
      </c>
      <c r="E37" s="84" t="s">
        <v>297</v>
      </c>
      <c r="F37" s="64" t="str">
        <f t="shared" si="8"/>
        <v xml:space="preserve"> นางสาวอุมาพร</v>
      </c>
      <c r="G37" s="65" t="str">
        <f t="shared" si="9"/>
        <v>วิเศษทักษ์</v>
      </c>
      <c r="H37" s="60"/>
      <c r="I37" s="60"/>
      <c r="J37" s="66"/>
      <c r="K37" s="66"/>
      <c r="L37" s="66"/>
      <c r="M37" s="66"/>
      <c r="N37" s="66"/>
      <c r="O37" s="66"/>
      <c r="P37" s="80"/>
      <c r="Q37" s="81"/>
    </row>
    <row r="38" spans="1:17" s="82" customFormat="1" ht="24.95" customHeight="1" x14ac:dyDescent="0.2">
      <c r="A38" s="60">
        <v>34</v>
      </c>
      <c r="B38" s="108">
        <v>25223</v>
      </c>
      <c r="C38" s="77" t="s">
        <v>94</v>
      </c>
      <c r="D38" s="78" t="s">
        <v>277</v>
      </c>
      <c r="E38" s="79" t="s">
        <v>298</v>
      </c>
      <c r="F38" s="64" t="str">
        <f t="shared" si="8"/>
        <v xml:space="preserve"> นางสาวชาลิสา</v>
      </c>
      <c r="G38" s="65" t="str">
        <f t="shared" si="9"/>
        <v>บัวเข็ม</v>
      </c>
      <c r="H38" s="60"/>
      <c r="I38" s="60"/>
      <c r="J38" s="66"/>
      <c r="K38" s="66"/>
      <c r="L38" s="66"/>
      <c r="M38" s="66"/>
      <c r="N38" s="66"/>
      <c r="O38" s="66"/>
      <c r="P38" s="80"/>
      <c r="Q38" s="81"/>
    </row>
    <row r="39" spans="1:17" s="82" customFormat="1" ht="24.95" customHeight="1" x14ac:dyDescent="0.2">
      <c r="A39" s="60">
        <v>35</v>
      </c>
      <c r="B39" s="108">
        <v>25224</v>
      </c>
      <c r="C39" s="100" t="s">
        <v>94</v>
      </c>
      <c r="D39" s="101" t="s">
        <v>532</v>
      </c>
      <c r="E39" s="107" t="s">
        <v>533</v>
      </c>
      <c r="F39" s="64" t="str">
        <f t="shared" ref="F39" si="10">" "&amp;C39&amp;D39</f>
        <v xml:space="preserve"> นางสาวธิดารัตน์</v>
      </c>
      <c r="G39" s="65" t="str">
        <f t="shared" ref="G39" si="11">E39</f>
        <v>จันทร์ประดิษฐ์</v>
      </c>
      <c r="H39" s="60"/>
      <c r="I39" s="60"/>
      <c r="J39" s="66"/>
      <c r="K39" s="66"/>
      <c r="L39" s="66"/>
      <c r="M39" s="66"/>
      <c r="N39" s="66"/>
      <c r="O39" s="66"/>
      <c r="P39" s="80"/>
      <c r="Q39" s="81"/>
    </row>
    <row r="40" spans="1:17" s="82" customFormat="1" ht="24.95" customHeight="1" x14ac:dyDescent="0.2">
      <c r="A40" s="60">
        <v>36</v>
      </c>
      <c r="B40" s="108">
        <v>25226</v>
      </c>
      <c r="C40" s="61" t="s">
        <v>94</v>
      </c>
      <c r="D40" s="62" t="s">
        <v>299</v>
      </c>
      <c r="E40" s="62" t="s">
        <v>60</v>
      </c>
      <c r="F40" s="64" t="str">
        <f t="shared" si="0"/>
        <v xml:space="preserve"> นางสาวพรพิมล</v>
      </c>
      <c r="G40" s="65" t="str">
        <f t="shared" si="1"/>
        <v>เสือจงภู</v>
      </c>
      <c r="H40" s="60"/>
      <c r="I40" s="60"/>
      <c r="J40" s="66"/>
      <c r="K40" s="66"/>
      <c r="L40" s="66"/>
      <c r="M40" s="66"/>
      <c r="N40" s="66"/>
      <c r="O40" s="66"/>
      <c r="P40" s="80"/>
      <c r="Q40" s="81"/>
    </row>
    <row r="41" spans="1:17" s="82" customFormat="1" ht="24.95" customHeight="1" x14ac:dyDescent="0.2">
      <c r="A41" s="60">
        <v>37</v>
      </c>
      <c r="B41" s="108">
        <v>25266</v>
      </c>
      <c r="C41" s="77" t="s">
        <v>94</v>
      </c>
      <c r="D41" s="78" t="s">
        <v>300</v>
      </c>
      <c r="E41" s="78" t="s">
        <v>301</v>
      </c>
      <c r="F41" s="64" t="str">
        <f t="shared" si="0"/>
        <v xml:space="preserve"> นางสาวศราวัณ</v>
      </c>
      <c r="G41" s="65" t="str">
        <f t="shared" si="1"/>
        <v>เที่ยงปาน</v>
      </c>
      <c r="H41" s="60"/>
      <c r="I41" s="60"/>
      <c r="J41" s="66"/>
      <c r="K41" s="66"/>
      <c r="L41" s="66"/>
      <c r="M41" s="66"/>
      <c r="N41" s="66"/>
      <c r="O41" s="66"/>
      <c r="P41" s="80"/>
      <c r="Q41" s="81"/>
    </row>
    <row r="42" spans="1:17" s="82" customFormat="1" ht="24.95" customHeight="1" x14ac:dyDescent="0.2">
      <c r="A42" s="60">
        <v>38</v>
      </c>
      <c r="B42" s="108">
        <v>25267</v>
      </c>
      <c r="C42" s="77" t="s">
        <v>94</v>
      </c>
      <c r="D42" s="78" t="s">
        <v>302</v>
      </c>
      <c r="E42" s="78" t="s">
        <v>303</v>
      </c>
      <c r="F42" s="64" t="str">
        <f t="shared" ref="F42:F43" si="12">" "&amp;C42&amp;D42</f>
        <v xml:space="preserve"> นางสาวสุชาดา</v>
      </c>
      <c r="G42" s="65" t="str">
        <f t="shared" ref="G42:G43" si="13">E42</f>
        <v>เทศสิน</v>
      </c>
      <c r="H42" s="60"/>
      <c r="I42" s="60"/>
      <c r="J42" s="66"/>
      <c r="K42" s="66"/>
      <c r="L42" s="66"/>
      <c r="M42" s="66"/>
      <c r="N42" s="66"/>
      <c r="O42" s="66"/>
      <c r="P42" s="80"/>
      <c r="Q42" s="81"/>
    </row>
    <row r="43" spans="1:17" s="82" customFormat="1" ht="24.95" customHeight="1" x14ac:dyDescent="0.2">
      <c r="A43" s="60">
        <v>39</v>
      </c>
      <c r="B43" s="108">
        <v>25268</v>
      </c>
      <c r="C43" s="77" t="s">
        <v>94</v>
      </c>
      <c r="D43" s="78" t="s">
        <v>304</v>
      </c>
      <c r="E43" s="78" t="s">
        <v>305</v>
      </c>
      <c r="F43" s="64" t="str">
        <f t="shared" si="12"/>
        <v xml:space="preserve"> นางสาวสุธาศิณี</v>
      </c>
      <c r="G43" s="65" t="str">
        <f t="shared" si="13"/>
        <v>กุลคง</v>
      </c>
      <c r="H43" s="60"/>
      <c r="I43" s="60"/>
      <c r="J43" s="66"/>
      <c r="K43" s="66"/>
      <c r="L43" s="66"/>
      <c r="M43" s="66"/>
      <c r="N43" s="66"/>
      <c r="O43" s="66"/>
      <c r="P43" s="80"/>
      <c r="Q43" s="81"/>
    </row>
    <row r="44" spans="1:17" s="82" customFormat="1" ht="24.95" customHeight="1" x14ac:dyDescent="0.2">
      <c r="A44" s="60">
        <v>40</v>
      </c>
      <c r="B44" s="108">
        <v>25307</v>
      </c>
      <c r="C44" s="77" t="s">
        <v>94</v>
      </c>
      <c r="D44" s="78" t="s">
        <v>306</v>
      </c>
      <c r="E44" s="78" t="s">
        <v>307</v>
      </c>
      <c r="F44" s="64" t="str">
        <f t="shared" si="0"/>
        <v xml:space="preserve"> นางสาวเบญญาภา</v>
      </c>
      <c r="G44" s="65" t="str">
        <f t="shared" si="1"/>
        <v>ภมรกุล</v>
      </c>
      <c r="H44" s="60"/>
      <c r="I44" s="60"/>
      <c r="J44" s="66"/>
      <c r="K44" s="66"/>
      <c r="L44" s="66"/>
      <c r="M44" s="66"/>
      <c r="N44" s="66"/>
      <c r="O44" s="66"/>
      <c r="P44" s="80"/>
      <c r="Q44" s="81"/>
    </row>
    <row r="45" spans="1:17" s="82" customFormat="1" ht="24.95" customHeight="1" x14ac:dyDescent="0.2">
      <c r="A45" s="60">
        <v>41</v>
      </c>
      <c r="B45" s="108">
        <v>25349</v>
      </c>
      <c r="C45" s="77" t="s">
        <v>94</v>
      </c>
      <c r="D45" s="78" t="s">
        <v>308</v>
      </c>
      <c r="E45" s="78" t="s">
        <v>309</v>
      </c>
      <c r="F45" s="64" t="str">
        <f t="shared" si="0"/>
        <v xml:space="preserve"> นางสาวรสริน</v>
      </c>
      <c r="G45" s="65" t="str">
        <f t="shared" si="1"/>
        <v>ดอนเทศ</v>
      </c>
      <c r="H45" s="60"/>
      <c r="I45" s="60"/>
      <c r="J45" s="66"/>
      <c r="K45" s="66"/>
      <c r="L45" s="66"/>
      <c r="M45" s="66"/>
      <c r="N45" s="66"/>
      <c r="O45" s="66"/>
      <c r="P45" s="80"/>
      <c r="Q45" s="81"/>
    </row>
    <row r="46" spans="1:17" s="82" customFormat="1" ht="24.95" customHeight="1" x14ac:dyDescent="0.2">
      <c r="A46" s="60">
        <v>42</v>
      </c>
      <c r="B46" s="108">
        <v>26903</v>
      </c>
      <c r="C46" s="61" t="s">
        <v>94</v>
      </c>
      <c r="D46" s="62" t="s">
        <v>59</v>
      </c>
      <c r="E46" s="84" t="s">
        <v>310</v>
      </c>
      <c r="F46" s="64" t="str">
        <f t="shared" si="0"/>
        <v xml:space="preserve"> นางสาวบุญญรัตน์</v>
      </c>
      <c r="G46" s="65" t="str">
        <f t="shared" si="1"/>
        <v>บุญบุตร</v>
      </c>
      <c r="H46" s="60"/>
      <c r="I46" s="60"/>
      <c r="J46" s="66"/>
      <c r="K46" s="66"/>
      <c r="L46" s="66"/>
      <c r="M46" s="66"/>
      <c r="N46" s="66"/>
      <c r="O46" s="66"/>
      <c r="P46" s="80"/>
      <c r="Q46" s="81"/>
    </row>
    <row r="47" spans="1:17" s="86" customFormat="1" ht="24.95" customHeight="1" x14ac:dyDescent="0.2">
      <c r="A47" s="71"/>
      <c r="B47" s="127" t="s">
        <v>536</v>
      </c>
      <c r="C47" s="127"/>
      <c r="D47" s="127"/>
      <c r="E47" s="127"/>
      <c r="F47" s="127"/>
      <c r="G47" s="127"/>
      <c r="H47" s="71">
        <f>K47+N47</f>
        <v>42</v>
      </c>
      <c r="I47" s="72" t="s">
        <v>3</v>
      </c>
      <c r="J47" s="73" t="s">
        <v>5</v>
      </c>
      <c r="K47" s="71">
        <f>COUNTIF(C5:C46,"นาย")</f>
        <v>13</v>
      </c>
      <c r="L47" s="72" t="s">
        <v>3</v>
      </c>
      <c r="M47" s="73" t="s">
        <v>4</v>
      </c>
      <c r="N47" s="71">
        <f>COUNTIF(C5:C46,"นางสาว")</f>
        <v>29</v>
      </c>
      <c r="O47" s="72" t="s">
        <v>3</v>
      </c>
      <c r="P47" s="85"/>
      <c r="Q47" s="85"/>
    </row>
    <row r="48" spans="1:17" s="17" customFormat="1" ht="24.95" customHeight="1" x14ac:dyDescent="0.2">
      <c r="A48" s="6"/>
      <c r="B48" s="109"/>
      <c r="C48" s="12"/>
      <c r="D48" s="12"/>
      <c r="E48" s="12"/>
      <c r="F48" s="23"/>
      <c r="G48" s="12"/>
      <c r="H48" s="12"/>
      <c r="I48" s="12"/>
      <c r="J48" s="12"/>
      <c r="K48" s="12"/>
      <c r="L48" s="7"/>
      <c r="M48" s="8"/>
      <c r="N48" s="9"/>
      <c r="O48" s="7"/>
      <c r="P48" s="8"/>
    </row>
  </sheetData>
  <mergeCells count="4">
    <mergeCell ref="A1:Q1"/>
    <mergeCell ref="A2:Q2"/>
    <mergeCell ref="F4:G4"/>
    <mergeCell ref="B47:G47"/>
  </mergeCells>
  <printOptions horizontalCentered="1"/>
  <pageMargins left="0.43307086614173229" right="0.19685039370078741" top="0.51181102362204722" bottom="0" header="0.31496062992125984" footer="0.31496062992125984"/>
  <pageSetup paperSize="9" scale="67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2FA87-6859-4FDD-AB83-BE420CE86202}">
  <dimension ref="A1:Q49"/>
  <sheetViews>
    <sheetView tabSelected="1" view="pageBreakPreview" topLeftCell="A12" zoomScale="90" zoomScaleNormal="90" zoomScaleSheetLayoutView="90" workbookViewId="0">
      <selection activeCell="P24" sqref="P24"/>
    </sheetView>
  </sheetViews>
  <sheetFormatPr defaultColWidth="8.75" defaultRowHeight="24.95" customHeight="1" x14ac:dyDescent="0.2"/>
  <cols>
    <col min="1" max="1" width="6.625" style="10" customWidth="1"/>
    <col min="2" max="2" width="13.625" style="10" customWidth="1"/>
    <col min="3" max="5" width="11.625" style="10" hidden="1" customWidth="1"/>
    <col min="6" max="6" width="22.625" style="24" customWidth="1"/>
    <col min="7" max="7" width="20.625" style="11" customWidth="1"/>
    <col min="8" max="8" width="5.625" style="58" customWidth="1"/>
    <col min="9" max="17" width="5.625" style="11" customWidth="1"/>
    <col min="18" max="16384" width="8.75" style="11"/>
  </cols>
  <sheetData>
    <row r="1" spans="1:17" s="1" customFormat="1" ht="26.1" customHeight="1" x14ac:dyDescent="0.2">
      <c r="A1" s="126" t="s">
        <v>311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1" customFormat="1" ht="24.95" customHeight="1" x14ac:dyDescent="0.2">
      <c r="A2" s="124" t="s">
        <v>312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1" customFormat="1" ht="24.95" customHeight="1" x14ac:dyDescent="0.2">
      <c r="A3" s="13"/>
      <c r="B3" s="13"/>
      <c r="C3" s="13"/>
      <c r="D3" s="13"/>
      <c r="E3" s="13"/>
      <c r="F3" s="22"/>
      <c r="G3" s="13"/>
      <c r="H3" s="55"/>
      <c r="I3" s="13"/>
      <c r="J3" s="13"/>
      <c r="K3" s="13"/>
      <c r="L3" s="13"/>
      <c r="M3" s="13"/>
      <c r="N3" s="13"/>
      <c r="O3" s="13"/>
      <c r="P3" s="13"/>
    </row>
    <row r="4" spans="1:17" s="3" customFormat="1" ht="24.95" customHeight="1" x14ac:dyDescent="0.2">
      <c r="A4" s="25" t="s">
        <v>1</v>
      </c>
      <c r="B4" s="25" t="s">
        <v>0</v>
      </c>
      <c r="C4" s="26" t="s">
        <v>6</v>
      </c>
      <c r="D4" s="26" t="s">
        <v>7</v>
      </c>
      <c r="E4" s="26" t="s">
        <v>8</v>
      </c>
      <c r="F4" s="121" t="s">
        <v>2</v>
      </c>
      <c r="G4" s="122"/>
      <c r="H4" s="56" t="s">
        <v>313</v>
      </c>
      <c r="I4" s="25"/>
      <c r="J4" s="43"/>
      <c r="K4" s="43"/>
      <c r="L4" s="43"/>
      <c r="M4" s="43"/>
      <c r="N4" s="43"/>
      <c r="O4" s="43"/>
      <c r="P4" s="2"/>
      <c r="Q4" s="4"/>
    </row>
    <row r="5" spans="1:17" s="82" customFormat="1" ht="24.95" customHeight="1" x14ac:dyDescent="0.2">
      <c r="A5" s="60">
        <v>1</v>
      </c>
      <c r="B5" s="76">
        <v>24962</v>
      </c>
      <c r="C5" s="61" t="s">
        <v>81</v>
      </c>
      <c r="D5" s="62" t="s">
        <v>314</v>
      </c>
      <c r="E5" s="62" t="s">
        <v>315</v>
      </c>
      <c r="F5" s="64" t="str">
        <f t="shared" ref="F5:F45" si="0">" "&amp;C5&amp;D5</f>
        <v xml:space="preserve"> นายธนยศ</v>
      </c>
      <c r="G5" s="65" t="str">
        <f t="shared" ref="G5:G45" si="1">E5</f>
        <v>โกมลบุณย์</v>
      </c>
      <c r="H5" s="87" t="s">
        <v>384</v>
      </c>
      <c r="I5" s="60"/>
      <c r="J5" s="66"/>
      <c r="K5" s="66"/>
      <c r="L5" s="66"/>
      <c r="M5" s="66"/>
      <c r="N5" s="66"/>
      <c r="O5" s="66"/>
      <c r="P5" s="80"/>
      <c r="Q5" s="81"/>
    </row>
    <row r="6" spans="1:17" s="82" customFormat="1" ht="24.95" customHeight="1" x14ac:dyDescent="0.2">
      <c r="A6" s="60">
        <v>2</v>
      </c>
      <c r="B6" s="76">
        <v>24965</v>
      </c>
      <c r="C6" s="61" t="s">
        <v>81</v>
      </c>
      <c r="D6" s="62" t="s">
        <v>9</v>
      </c>
      <c r="E6" s="62" t="s">
        <v>316</v>
      </c>
      <c r="F6" s="64" t="str">
        <f t="shared" si="0"/>
        <v xml:space="preserve"> นายภัทรพล</v>
      </c>
      <c r="G6" s="65" t="str">
        <f t="shared" si="1"/>
        <v>มาถา</v>
      </c>
      <c r="H6" s="87" t="s">
        <v>382</v>
      </c>
      <c r="I6" s="60"/>
      <c r="J6" s="66"/>
      <c r="K6" s="66"/>
      <c r="L6" s="66"/>
      <c r="M6" s="66"/>
      <c r="N6" s="66"/>
      <c r="O6" s="66"/>
      <c r="P6" s="80"/>
      <c r="Q6" s="81"/>
    </row>
    <row r="7" spans="1:17" s="82" customFormat="1" ht="24.95" customHeight="1" x14ac:dyDescent="0.2">
      <c r="A7" s="60">
        <v>3</v>
      </c>
      <c r="B7" s="76">
        <v>24992</v>
      </c>
      <c r="C7" s="77" t="s">
        <v>81</v>
      </c>
      <c r="D7" s="78" t="s">
        <v>319</v>
      </c>
      <c r="E7" s="78" t="s">
        <v>320</v>
      </c>
      <c r="F7" s="64" t="str">
        <f t="shared" si="0"/>
        <v xml:space="preserve"> นายชนะเกียรติ</v>
      </c>
      <c r="G7" s="65" t="str">
        <f t="shared" si="1"/>
        <v>กลิ่นรุ่ง</v>
      </c>
      <c r="H7" s="87" t="s">
        <v>385</v>
      </c>
      <c r="I7" s="60"/>
      <c r="J7" s="66"/>
      <c r="K7" s="66"/>
      <c r="L7" s="66"/>
      <c r="M7" s="66"/>
      <c r="N7" s="66"/>
      <c r="O7" s="66"/>
      <c r="P7" s="80"/>
      <c r="Q7" s="81"/>
    </row>
    <row r="8" spans="1:17" s="82" customFormat="1" ht="24.95" customHeight="1" x14ac:dyDescent="0.2">
      <c r="A8" s="60">
        <v>4</v>
      </c>
      <c r="B8" s="76">
        <v>25042</v>
      </c>
      <c r="C8" s="61" t="s">
        <v>81</v>
      </c>
      <c r="D8" s="62" t="s">
        <v>321</v>
      </c>
      <c r="E8" s="62" t="s">
        <v>322</v>
      </c>
      <c r="F8" s="64" t="str">
        <f t="shared" si="0"/>
        <v xml:space="preserve"> นายภูมิรพี</v>
      </c>
      <c r="G8" s="65" t="str">
        <f t="shared" si="1"/>
        <v>สุวรรณประภา</v>
      </c>
      <c r="H8" s="87" t="s">
        <v>384</v>
      </c>
      <c r="I8" s="60"/>
      <c r="J8" s="66"/>
      <c r="K8" s="66"/>
      <c r="L8" s="66"/>
      <c r="M8" s="66"/>
      <c r="N8" s="66"/>
      <c r="O8" s="66"/>
      <c r="P8" s="80"/>
      <c r="Q8" s="81"/>
    </row>
    <row r="9" spans="1:17" s="82" customFormat="1" ht="24.95" customHeight="1" x14ac:dyDescent="0.2">
      <c r="A9" s="60">
        <v>5</v>
      </c>
      <c r="B9" s="76">
        <v>25068</v>
      </c>
      <c r="C9" s="61" t="s">
        <v>81</v>
      </c>
      <c r="D9" s="62" t="s">
        <v>542</v>
      </c>
      <c r="E9" s="62" t="s">
        <v>543</v>
      </c>
      <c r="F9" s="64" t="str">
        <f t="shared" si="0"/>
        <v xml:space="preserve"> นายวิวัฒน์</v>
      </c>
      <c r="G9" s="65" t="str">
        <f t="shared" si="1"/>
        <v>เชื้อจินดา</v>
      </c>
      <c r="H9" s="87" t="s">
        <v>385</v>
      </c>
      <c r="I9" s="60"/>
      <c r="J9" s="66"/>
      <c r="K9" s="66"/>
      <c r="L9" s="66"/>
      <c r="M9" s="66"/>
      <c r="N9" s="66"/>
      <c r="O9" s="66"/>
      <c r="P9" s="80"/>
      <c r="Q9" s="81"/>
    </row>
    <row r="10" spans="1:17" s="82" customFormat="1" ht="24.95" customHeight="1" x14ac:dyDescent="0.2">
      <c r="A10" s="60">
        <v>6</v>
      </c>
      <c r="B10" s="76">
        <v>25161</v>
      </c>
      <c r="C10" s="77" t="s">
        <v>81</v>
      </c>
      <c r="D10" s="78" t="s">
        <v>325</v>
      </c>
      <c r="E10" s="78" t="s">
        <v>326</v>
      </c>
      <c r="F10" s="64" t="str">
        <f t="shared" si="0"/>
        <v xml:space="preserve"> นายนพรัตน์</v>
      </c>
      <c r="G10" s="65" t="str">
        <f t="shared" si="1"/>
        <v>ทากะถา</v>
      </c>
      <c r="H10" s="87" t="s">
        <v>384</v>
      </c>
      <c r="I10" s="60"/>
      <c r="J10" s="66"/>
      <c r="K10" s="66"/>
      <c r="L10" s="66"/>
      <c r="M10" s="66"/>
      <c r="N10" s="66"/>
      <c r="O10" s="66"/>
      <c r="P10" s="80"/>
      <c r="Q10" s="81"/>
    </row>
    <row r="11" spans="1:17" s="82" customFormat="1" ht="24.95" customHeight="1" x14ac:dyDescent="0.2">
      <c r="A11" s="60">
        <v>7</v>
      </c>
      <c r="B11" s="76">
        <v>25168</v>
      </c>
      <c r="C11" s="77" t="s">
        <v>81</v>
      </c>
      <c r="D11" s="78" t="s">
        <v>327</v>
      </c>
      <c r="E11" s="78" t="s">
        <v>328</v>
      </c>
      <c r="F11" s="64" t="str">
        <f t="shared" si="0"/>
        <v xml:space="preserve"> นายวีระกรณ์</v>
      </c>
      <c r="G11" s="65" t="str">
        <f t="shared" si="1"/>
        <v>ปานเอี่ยม</v>
      </c>
      <c r="H11" s="87" t="s">
        <v>384</v>
      </c>
      <c r="I11" s="60"/>
      <c r="J11" s="66"/>
      <c r="K11" s="66"/>
      <c r="L11" s="66"/>
      <c r="M11" s="66"/>
      <c r="N11" s="66"/>
      <c r="O11" s="66"/>
      <c r="P11" s="80"/>
      <c r="Q11" s="81"/>
    </row>
    <row r="12" spans="1:17" s="82" customFormat="1" ht="24.95" customHeight="1" x14ac:dyDescent="0.2">
      <c r="A12" s="60">
        <v>8</v>
      </c>
      <c r="B12" s="76">
        <v>25218</v>
      </c>
      <c r="C12" s="77" t="s">
        <v>81</v>
      </c>
      <c r="D12" s="78" t="s">
        <v>329</v>
      </c>
      <c r="E12" s="78" t="s">
        <v>330</v>
      </c>
      <c r="F12" s="64" t="str">
        <f t="shared" si="0"/>
        <v xml:space="preserve"> นายสุพจน์</v>
      </c>
      <c r="G12" s="65" t="str">
        <f t="shared" si="1"/>
        <v>สุขสุจิตต์</v>
      </c>
      <c r="H12" s="87" t="s">
        <v>384</v>
      </c>
      <c r="I12" s="60"/>
      <c r="J12" s="66"/>
      <c r="K12" s="66"/>
      <c r="L12" s="66"/>
      <c r="M12" s="66"/>
      <c r="N12" s="66"/>
      <c r="O12" s="66"/>
      <c r="P12" s="80"/>
      <c r="Q12" s="81"/>
    </row>
    <row r="13" spans="1:17" s="82" customFormat="1" ht="24.95" customHeight="1" x14ac:dyDescent="0.2">
      <c r="A13" s="60">
        <v>9</v>
      </c>
      <c r="B13" s="76">
        <v>25235</v>
      </c>
      <c r="C13" s="77" t="s">
        <v>81</v>
      </c>
      <c r="D13" s="78" t="s">
        <v>331</v>
      </c>
      <c r="E13" s="78" t="s">
        <v>332</v>
      </c>
      <c r="F13" s="64" t="str">
        <f t="shared" si="0"/>
        <v xml:space="preserve"> นายดลณภัทร</v>
      </c>
      <c r="G13" s="65" t="str">
        <f t="shared" si="1"/>
        <v>อ่างทอง</v>
      </c>
      <c r="H13" s="87" t="s">
        <v>385</v>
      </c>
      <c r="I13" s="60"/>
      <c r="J13" s="66"/>
      <c r="K13" s="66"/>
      <c r="L13" s="66"/>
      <c r="M13" s="66"/>
      <c r="N13" s="66"/>
      <c r="O13" s="66"/>
      <c r="P13" s="80"/>
      <c r="Q13" s="81"/>
    </row>
    <row r="14" spans="1:17" s="82" customFormat="1" ht="24.95" customHeight="1" x14ac:dyDescent="0.2">
      <c r="A14" s="60">
        <v>10</v>
      </c>
      <c r="B14" s="76">
        <v>25242</v>
      </c>
      <c r="C14" s="61" t="s">
        <v>81</v>
      </c>
      <c r="D14" s="62" t="s">
        <v>42</v>
      </c>
      <c r="E14" s="62" t="s">
        <v>333</v>
      </c>
      <c r="F14" s="64" t="str">
        <f t="shared" si="0"/>
        <v xml:space="preserve"> นายพีรพัฒน์</v>
      </c>
      <c r="G14" s="65" t="str">
        <f t="shared" si="1"/>
        <v>อยู่สา</v>
      </c>
      <c r="H14" s="87" t="s">
        <v>385</v>
      </c>
      <c r="I14" s="60"/>
      <c r="J14" s="66"/>
      <c r="K14" s="66"/>
      <c r="L14" s="66"/>
      <c r="M14" s="66"/>
      <c r="N14" s="66"/>
      <c r="O14" s="66"/>
      <c r="P14" s="80"/>
      <c r="Q14" s="81"/>
    </row>
    <row r="15" spans="1:17" s="82" customFormat="1" ht="24.95" customHeight="1" x14ac:dyDescent="0.2">
      <c r="A15" s="60">
        <v>11</v>
      </c>
      <c r="B15" s="76">
        <v>25277</v>
      </c>
      <c r="C15" s="61" t="s">
        <v>81</v>
      </c>
      <c r="D15" s="62" t="s">
        <v>64</v>
      </c>
      <c r="E15" s="62" t="s">
        <v>63</v>
      </c>
      <c r="F15" s="64" t="str">
        <f t="shared" si="0"/>
        <v xml:space="preserve"> นายจิรภัทร</v>
      </c>
      <c r="G15" s="65" t="str">
        <f t="shared" si="1"/>
        <v>เรืองประพัด</v>
      </c>
      <c r="H15" s="87" t="s">
        <v>382</v>
      </c>
      <c r="I15" s="60"/>
      <c r="J15" s="66"/>
      <c r="K15" s="66"/>
      <c r="L15" s="66"/>
      <c r="M15" s="66"/>
      <c r="N15" s="66"/>
      <c r="O15" s="66"/>
      <c r="P15" s="80"/>
      <c r="Q15" s="81"/>
    </row>
    <row r="16" spans="1:17" s="82" customFormat="1" ht="24.95" customHeight="1" x14ac:dyDescent="0.2">
      <c r="A16" s="60">
        <v>12</v>
      </c>
      <c r="B16" s="76">
        <v>25285</v>
      </c>
      <c r="C16" s="77" t="s">
        <v>81</v>
      </c>
      <c r="D16" s="78" t="s">
        <v>334</v>
      </c>
      <c r="E16" s="78" t="s">
        <v>335</v>
      </c>
      <c r="F16" s="64" t="str">
        <f t="shared" si="0"/>
        <v xml:space="preserve"> นายทัศน์พล</v>
      </c>
      <c r="G16" s="65" t="str">
        <f t="shared" si="1"/>
        <v>ฟุ้งเฟื่อง</v>
      </c>
      <c r="H16" s="87" t="s">
        <v>382</v>
      </c>
      <c r="I16" s="60"/>
      <c r="J16" s="66"/>
      <c r="K16" s="66"/>
      <c r="L16" s="66"/>
      <c r="M16" s="66"/>
      <c r="N16" s="66"/>
      <c r="O16" s="66"/>
      <c r="P16" s="80"/>
      <c r="Q16" s="81"/>
    </row>
    <row r="17" spans="1:17" s="82" customFormat="1" ht="24.95" customHeight="1" x14ac:dyDescent="0.2">
      <c r="A17" s="60">
        <v>13</v>
      </c>
      <c r="B17" s="76">
        <v>25286</v>
      </c>
      <c r="C17" s="61" t="s">
        <v>81</v>
      </c>
      <c r="D17" s="62" t="s">
        <v>164</v>
      </c>
      <c r="E17" s="62" t="s">
        <v>336</v>
      </c>
      <c r="F17" s="64" t="str">
        <f t="shared" si="0"/>
        <v xml:space="preserve"> นายธนภูมิ</v>
      </c>
      <c r="G17" s="65" t="str">
        <f t="shared" si="1"/>
        <v>โสมนัสแสง</v>
      </c>
      <c r="H17" s="87" t="s">
        <v>382</v>
      </c>
      <c r="I17" s="60"/>
      <c r="J17" s="66"/>
      <c r="K17" s="66"/>
      <c r="L17" s="66"/>
      <c r="M17" s="66"/>
      <c r="N17" s="66"/>
      <c r="O17" s="66"/>
      <c r="P17" s="80"/>
      <c r="Q17" s="81"/>
    </row>
    <row r="18" spans="1:17" s="82" customFormat="1" ht="24.95" customHeight="1" x14ac:dyDescent="0.2">
      <c r="A18" s="60">
        <v>14</v>
      </c>
      <c r="B18" s="76">
        <v>25292</v>
      </c>
      <c r="C18" s="77" t="s">
        <v>81</v>
      </c>
      <c r="D18" s="78" t="s">
        <v>26</v>
      </c>
      <c r="E18" s="78" t="s">
        <v>337</v>
      </c>
      <c r="F18" s="64" t="str">
        <f t="shared" si="0"/>
        <v xml:space="preserve"> นายพีรภัทร</v>
      </c>
      <c r="G18" s="65" t="str">
        <f t="shared" si="1"/>
        <v>บุญเลื่อน</v>
      </c>
      <c r="H18" s="87" t="s">
        <v>382</v>
      </c>
      <c r="I18" s="60"/>
      <c r="J18" s="66"/>
      <c r="K18" s="66"/>
      <c r="L18" s="66"/>
      <c r="M18" s="66"/>
      <c r="N18" s="66"/>
      <c r="O18" s="66"/>
      <c r="P18" s="80"/>
      <c r="Q18" s="81"/>
    </row>
    <row r="19" spans="1:17" s="82" customFormat="1" ht="24.95" customHeight="1" x14ac:dyDescent="0.2">
      <c r="A19" s="60">
        <v>15</v>
      </c>
      <c r="B19" s="76">
        <v>25299</v>
      </c>
      <c r="C19" s="77" t="s">
        <v>81</v>
      </c>
      <c r="D19" s="78" t="s">
        <v>338</v>
      </c>
      <c r="E19" s="78" t="s">
        <v>339</v>
      </c>
      <c r="F19" s="64" t="str">
        <f t="shared" si="0"/>
        <v xml:space="preserve"> นายอธิวัฒน์</v>
      </c>
      <c r="G19" s="65" t="str">
        <f t="shared" si="1"/>
        <v>ด่านพัฒนานุรักษ์</v>
      </c>
      <c r="H19" s="87" t="s">
        <v>382</v>
      </c>
      <c r="I19" s="60"/>
      <c r="J19" s="66"/>
      <c r="K19" s="66"/>
      <c r="L19" s="66"/>
      <c r="M19" s="66"/>
      <c r="N19" s="66"/>
      <c r="O19" s="66"/>
      <c r="P19" s="80"/>
      <c r="Q19" s="81"/>
    </row>
    <row r="20" spans="1:17" s="82" customFormat="1" ht="24.95" customHeight="1" x14ac:dyDescent="0.2">
      <c r="A20" s="60">
        <v>16</v>
      </c>
      <c r="B20" s="76">
        <v>25339</v>
      </c>
      <c r="C20" s="61" t="s">
        <v>81</v>
      </c>
      <c r="D20" s="83" t="s">
        <v>17</v>
      </c>
      <c r="E20" s="83" t="s">
        <v>340</v>
      </c>
      <c r="F20" s="64" t="str">
        <f t="shared" si="0"/>
        <v xml:space="preserve"> นายสุธินันท์</v>
      </c>
      <c r="G20" s="65" t="str">
        <f t="shared" si="1"/>
        <v>ม่วงสุข</v>
      </c>
      <c r="H20" s="87" t="s">
        <v>385</v>
      </c>
      <c r="I20" s="60"/>
      <c r="J20" s="66"/>
      <c r="K20" s="66"/>
      <c r="L20" s="66"/>
      <c r="M20" s="66"/>
      <c r="N20" s="66"/>
      <c r="O20" s="66"/>
      <c r="P20" s="80"/>
      <c r="Q20" s="81"/>
    </row>
    <row r="21" spans="1:17" s="82" customFormat="1" ht="24.95" customHeight="1" x14ac:dyDescent="0.2">
      <c r="A21" s="60">
        <v>17</v>
      </c>
      <c r="B21" s="76">
        <v>25360</v>
      </c>
      <c r="C21" s="77" t="s">
        <v>81</v>
      </c>
      <c r="D21" s="78" t="s">
        <v>341</v>
      </c>
      <c r="E21" s="78" t="s">
        <v>342</v>
      </c>
      <c r="F21" s="64" t="str">
        <f t="shared" si="0"/>
        <v xml:space="preserve"> นายณัฎฐกิตติ์</v>
      </c>
      <c r="G21" s="65" t="str">
        <f t="shared" si="1"/>
        <v>จันทร์ศิลป์</v>
      </c>
      <c r="H21" s="87" t="s">
        <v>384</v>
      </c>
      <c r="I21" s="60"/>
      <c r="J21" s="66"/>
      <c r="K21" s="66"/>
      <c r="L21" s="66"/>
      <c r="M21" s="66"/>
      <c r="N21" s="66"/>
      <c r="O21" s="66"/>
      <c r="P21" s="80"/>
      <c r="Q21" s="81"/>
    </row>
    <row r="22" spans="1:17" s="82" customFormat="1" ht="24.95" customHeight="1" x14ac:dyDescent="0.2">
      <c r="A22" s="60">
        <v>18</v>
      </c>
      <c r="B22" s="76">
        <v>25400</v>
      </c>
      <c r="C22" s="77" t="s">
        <v>81</v>
      </c>
      <c r="D22" s="78" t="s">
        <v>343</v>
      </c>
      <c r="E22" s="78" t="s">
        <v>344</v>
      </c>
      <c r="F22" s="64" t="str">
        <f t="shared" si="0"/>
        <v xml:space="preserve"> นายธีรภัทร</v>
      </c>
      <c r="G22" s="65" t="str">
        <f t="shared" si="1"/>
        <v>ปัจฉิม</v>
      </c>
      <c r="H22" s="87" t="s">
        <v>382</v>
      </c>
      <c r="I22" s="60"/>
      <c r="J22" s="66"/>
      <c r="K22" s="66"/>
      <c r="L22" s="66"/>
      <c r="M22" s="66"/>
      <c r="N22" s="66"/>
      <c r="O22" s="66"/>
      <c r="P22" s="80"/>
      <c r="Q22" s="81"/>
    </row>
    <row r="23" spans="1:17" s="82" customFormat="1" ht="24.95" customHeight="1" x14ac:dyDescent="0.2">
      <c r="A23" s="60">
        <v>19</v>
      </c>
      <c r="B23" s="76">
        <v>25441</v>
      </c>
      <c r="C23" s="77" t="s">
        <v>81</v>
      </c>
      <c r="D23" s="78" t="s">
        <v>345</v>
      </c>
      <c r="E23" s="78" t="s">
        <v>346</v>
      </c>
      <c r="F23" s="64" t="str">
        <f t="shared" si="0"/>
        <v xml:space="preserve"> นายธี​รุ​ต​ม์​</v>
      </c>
      <c r="G23" s="65" t="str">
        <f t="shared" si="1"/>
        <v>ดอก​กระโทก</v>
      </c>
      <c r="H23" s="87" t="s">
        <v>384</v>
      </c>
      <c r="I23" s="60"/>
      <c r="J23" s="66"/>
      <c r="K23" s="66"/>
      <c r="L23" s="66"/>
      <c r="M23" s="66"/>
      <c r="N23" s="66"/>
      <c r="O23" s="66"/>
      <c r="P23" s="80"/>
      <c r="Q23" s="81"/>
    </row>
    <row r="24" spans="1:17" s="82" customFormat="1" ht="24.95" customHeight="1" x14ac:dyDescent="0.2">
      <c r="A24" s="60">
        <v>20</v>
      </c>
      <c r="B24" s="76">
        <v>26904</v>
      </c>
      <c r="C24" s="77" t="s">
        <v>81</v>
      </c>
      <c r="D24" s="78" t="s">
        <v>347</v>
      </c>
      <c r="E24" s="78" t="s">
        <v>348</v>
      </c>
      <c r="F24" s="64" t="str">
        <f t="shared" si="0"/>
        <v xml:space="preserve"> นายทรนง</v>
      </c>
      <c r="G24" s="65" t="str">
        <f t="shared" si="1"/>
        <v>แก้วบัวดี</v>
      </c>
      <c r="H24" s="87" t="s">
        <v>382</v>
      </c>
      <c r="I24" s="60"/>
      <c r="J24" s="66"/>
      <c r="K24" s="66"/>
      <c r="L24" s="66"/>
      <c r="M24" s="66"/>
      <c r="N24" s="66"/>
      <c r="O24" s="66"/>
      <c r="P24" s="80"/>
      <c r="Q24" s="81"/>
    </row>
    <row r="25" spans="1:17" s="82" customFormat="1" ht="24.95" customHeight="1" x14ac:dyDescent="0.2">
      <c r="A25" s="60">
        <v>21</v>
      </c>
      <c r="B25" s="76">
        <v>24762</v>
      </c>
      <c r="C25" s="77" t="s">
        <v>94</v>
      </c>
      <c r="D25" s="78" t="s">
        <v>537</v>
      </c>
      <c r="E25" s="78" t="s">
        <v>538</v>
      </c>
      <c r="F25" s="64" t="str">
        <f t="shared" si="0"/>
        <v xml:space="preserve"> นางสาวปนัดดา</v>
      </c>
      <c r="G25" s="65" t="str">
        <f t="shared" si="1"/>
        <v>สมสุด</v>
      </c>
      <c r="H25" s="87" t="s">
        <v>384</v>
      </c>
      <c r="I25" s="60"/>
      <c r="J25" s="66"/>
      <c r="K25" s="66"/>
      <c r="L25" s="66"/>
      <c r="M25" s="66"/>
      <c r="N25" s="66"/>
      <c r="O25" s="66"/>
      <c r="P25" s="80"/>
      <c r="Q25" s="81"/>
    </row>
    <row r="26" spans="1:17" s="82" customFormat="1" ht="24.95" customHeight="1" x14ac:dyDescent="0.2">
      <c r="A26" s="60">
        <v>22</v>
      </c>
      <c r="B26" s="76">
        <v>25018</v>
      </c>
      <c r="C26" s="61" t="s">
        <v>94</v>
      </c>
      <c r="D26" s="62" t="s">
        <v>349</v>
      </c>
      <c r="E26" s="62" t="s">
        <v>350</v>
      </c>
      <c r="F26" s="64" t="str">
        <f t="shared" si="0"/>
        <v xml:space="preserve"> นางสาวภัทรวรินทร์</v>
      </c>
      <c r="G26" s="65" t="str">
        <f t="shared" si="1"/>
        <v>กิ่งกันทร์</v>
      </c>
      <c r="H26" s="87" t="s">
        <v>385</v>
      </c>
      <c r="I26" s="60"/>
      <c r="J26" s="66"/>
      <c r="K26" s="66"/>
      <c r="L26" s="66"/>
      <c r="M26" s="66"/>
      <c r="N26" s="66"/>
      <c r="O26" s="66"/>
      <c r="P26" s="80"/>
      <c r="Q26" s="81"/>
    </row>
    <row r="27" spans="1:17" s="82" customFormat="1" ht="24.95" customHeight="1" x14ac:dyDescent="0.2">
      <c r="A27" s="60">
        <v>23</v>
      </c>
      <c r="B27" s="76">
        <v>25064</v>
      </c>
      <c r="C27" s="61" t="s">
        <v>94</v>
      </c>
      <c r="D27" s="83" t="s">
        <v>351</v>
      </c>
      <c r="E27" s="83" t="s">
        <v>352</v>
      </c>
      <c r="F27" s="64" t="str">
        <f t="shared" si="0"/>
        <v xml:space="preserve"> นางสาวภานุชนาถ</v>
      </c>
      <c r="G27" s="65" t="str">
        <f t="shared" si="1"/>
        <v>มีศรี</v>
      </c>
      <c r="H27" s="87" t="s">
        <v>384</v>
      </c>
      <c r="I27" s="60"/>
      <c r="J27" s="66"/>
      <c r="K27" s="66"/>
      <c r="L27" s="66"/>
      <c r="M27" s="66"/>
      <c r="N27" s="66"/>
      <c r="O27" s="66"/>
      <c r="P27" s="80"/>
      <c r="Q27" s="81"/>
    </row>
    <row r="28" spans="1:17" s="82" customFormat="1" ht="24.95" customHeight="1" x14ac:dyDescent="0.2">
      <c r="A28" s="60">
        <v>24</v>
      </c>
      <c r="B28" s="76">
        <v>25092</v>
      </c>
      <c r="C28" s="61" t="s">
        <v>94</v>
      </c>
      <c r="D28" s="62" t="s">
        <v>353</v>
      </c>
      <c r="E28" s="62" t="s">
        <v>354</v>
      </c>
      <c r="F28" s="64" t="str">
        <f t="shared" si="0"/>
        <v xml:space="preserve"> นางสาวจุฑารัตน์</v>
      </c>
      <c r="G28" s="65" t="str">
        <f t="shared" si="1"/>
        <v>ทองกระสัน</v>
      </c>
      <c r="H28" s="87" t="s">
        <v>384</v>
      </c>
      <c r="I28" s="60"/>
      <c r="J28" s="66"/>
      <c r="K28" s="66"/>
      <c r="L28" s="66"/>
      <c r="M28" s="66"/>
      <c r="N28" s="66"/>
      <c r="O28" s="66"/>
      <c r="P28" s="80"/>
      <c r="Q28" s="81"/>
    </row>
    <row r="29" spans="1:17" s="82" customFormat="1" ht="24.95" customHeight="1" x14ac:dyDescent="0.2">
      <c r="A29" s="60">
        <v>25</v>
      </c>
      <c r="B29" s="76">
        <v>25099</v>
      </c>
      <c r="C29" s="61" t="s">
        <v>94</v>
      </c>
      <c r="D29" s="83" t="s">
        <v>355</v>
      </c>
      <c r="E29" s="83" t="s">
        <v>356</v>
      </c>
      <c r="F29" s="64" t="str">
        <f t="shared" si="0"/>
        <v xml:space="preserve"> นางสาวประภัสสร</v>
      </c>
      <c r="G29" s="65" t="str">
        <f t="shared" si="1"/>
        <v>สามัคคี</v>
      </c>
      <c r="H29" s="87" t="s">
        <v>384</v>
      </c>
      <c r="I29" s="60"/>
      <c r="J29" s="66"/>
      <c r="K29" s="66"/>
      <c r="L29" s="66"/>
      <c r="M29" s="66"/>
      <c r="N29" s="66"/>
      <c r="O29" s="66"/>
      <c r="P29" s="80"/>
      <c r="Q29" s="81"/>
    </row>
    <row r="30" spans="1:17" s="82" customFormat="1" ht="24.95" customHeight="1" x14ac:dyDescent="0.2">
      <c r="A30" s="60">
        <v>26</v>
      </c>
      <c r="B30" s="76">
        <v>25137</v>
      </c>
      <c r="C30" s="61" t="s">
        <v>94</v>
      </c>
      <c r="D30" s="83" t="s">
        <v>357</v>
      </c>
      <c r="E30" s="83" t="s">
        <v>358</v>
      </c>
      <c r="F30" s="64" t="str">
        <f t="shared" si="0"/>
        <v xml:space="preserve"> นางสาวพรหมพร</v>
      </c>
      <c r="G30" s="65" t="str">
        <f t="shared" si="1"/>
        <v>เลิศวรากูล</v>
      </c>
      <c r="H30" s="87" t="s">
        <v>384</v>
      </c>
      <c r="I30" s="60"/>
      <c r="J30" s="66"/>
      <c r="K30" s="66"/>
      <c r="L30" s="66"/>
      <c r="M30" s="66"/>
      <c r="N30" s="66"/>
      <c r="O30" s="66"/>
      <c r="P30" s="80"/>
      <c r="Q30" s="81"/>
    </row>
    <row r="31" spans="1:17" s="82" customFormat="1" ht="24.95" customHeight="1" x14ac:dyDescent="0.2">
      <c r="A31" s="60">
        <v>27</v>
      </c>
      <c r="B31" s="76">
        <v>25140</v>
      </c>
      <c r="C31" s="61" t="s">
        <v>94</v>
      </c>
      <c r="D31" s="62" t="s">
        <v>76</v>
      </c>
      <c r="E31" s="62" t="s">
        <v>359</v>
      </c>
      <c r="F31" s="64" t="str">
        <f t="shared" si="0"/>
        <v xml:space="preserve"> นางสาวพัชราภา</v>
      </c>
      <c r="G31" s="65" t="str">
        <f t="shared" si="1"/>
        <v>โนรีวงศ์</v>
      </c>
      <c r="H31" s="87" t="s">
        <v>384</v>
      </c>
      <c r="I31" s="60"/>
      <c r="J31" s="66"/>
      <c r="K31" s="66"/>
      <c r="L31" s="66"/>
      <c r="M31" s="66"/>
      <c r="N31" s="66"/>
      <c r="O31" s="66"/>
      <c r="P31" s="80"/>
      <c r="Q31" s="81"/>
    </row>
    <row r="32" spans="1:17" s="82" customFormat="1" ht="24.95" customHeight="1" x14ac:dyDescent="0.2">
      <c r="A32" s="60">
        <v>28</v>
      </c>
      <c r="B32" s="76">
        <v>25180</v>
      </c>
      <c r="C32" s="77" t="s">
        <v>94</v>
      </c>
      <c r="D32" s="78" t="s">
        <v>360</v>
      </c>
      <c r="E32" s="78" t="s">
        <v>35</v>
      </c>
      <c r="F32" s="64" t="str">
        <f t="shared" si="0"/>
        <v xml:space="preserve"> นางสาวนันทกานต์</v>
      </c>
      <c r="G32" s="65" t="str">
        <f t="shared" si="1"/>
        <v>สีสด</v>
      </c>
      <c r="H32" s="87" t="s">
        <v>384</v>
      </c>
      <c r="I32" s="60"/>
      <c r="J32" s="66"/>
      <c r="K32" s="66"/>
      <c r="L32" s="66"/>
      <c r="M32" s="66"/>
      <c r="N32" s="66"/>
      <c r="O32" s="66"/>
      <c r="P32" s="80"/>
      <c r="Q32" s="81"/>
    </row>
    <row r="33" spans="1:17" s="82" customFormat="1" ht="24.95" customHeight="1" x14ac:dyDescent="0.2">
      <c r="A33" s="60">
        <v>29</v>
      </c>
      <c r="B33" s="76">
        <v>25185</v>
      </c>
      <c r="C33" s="77" t="s">
        <v>94</v>
      </c>
      <c r="D33" s="78" t="s">
        <v>361</v>
      </c>
      <c r="E33" s="78" t="s">
        <v>209</v>
      </c>
      <c r="F33" s="64" t="str">
        <f t="shared" si="0"/>
        <v xml:space="preserve"> นางสาวเยาวลักษณ์</v>
      </c>
      <c r="G33" s="65" t="str">
        <f t="shared" si="1"/>
        <v>บุญมา</v>
      </c>
      <c r="H33" s="87" t="s">
        <v>385</v>
      </c>
      <c r="I33" s="60"/>
      <c r="J33" s="66"/>
      <c r="K33" s="66"/>
      <c r="L33" s="66"/>
      <c r="M33" s="66"/>
      <c r="N33" s="66"/>
      <c r="O33" s="66"/>
      <c r="P33" s="80"/>
      <c r="Q33" s="81"/>
    </row>
    <row r="34" spans="1:17" s="82" customFormat="1" ht="24.95" customHeight="1" x14ac:dyDescent="0.2">
      <c r="A34" s="60">
        <v>30</v>
      </c>
      <c r="B34" s="76">
        <v>25231</v>
      </c>
      <c r="C34" s="61" t="s">
        <v>94</v>
      </c>
      <c r="D34" s="62" t="s">
        <v>49</v>
      </c>
      <c r="E34" s="62" t="s">
        <v>362</v>
      </c>
      <c r="F34" s="64" t="str">
        <f t="shared" si="0"/>
        <v xml:space="preserve"> นางสาวเอมมิกา</v>
      </c>
      <c r="G34" s="65" t="str">
        <f t="shared" si="1"/>
        <v>เนรมัติ</v>
      </c>
      <c r="H34" s="87" t="s">
        <v>529</v>
      </c>
      <c r="I34" s="60"/>
      <c r="J34" s="66"/>
      <c r="K34" s="66"/>
      <c r="L34" s="66"/>
      <c r="M34" s="66"/>
      <c r="N34" s="66"/>
      <c r="O34" s="66"/>
      <c r="P34" s="80"/>
      <c r="Q34" s="81"/>
    </row>
    <row r="35" spans="1:17" s="82" customFormat="1" ht="24.95" customHeight="1" x14ac:dyDescent="0.2">
      <c r="A35" s="60">
        <v>31</v>
      </c>
      <c r="B35" s="76">
        <v>25257</v>
      </c>
      <c r="C35" s="77" t="s">
        <v>94</v>
      </c>
      <c r="D35" s="78" t="s">
        <v>363</v>
      </c>
      <c r="E35" s="78" t="s">
        <v>364</v>
      </c>
      <c r="F35" s="64" t="str">
        <f t="shared" si="0"/>
        <v xml:space="preserve"> นางสาวนริศา</v>
      </c>
      <c r="G35" s="65" t="str">
        <f t="shared" si="1"/>
        <v>วงศ์จันทร์</v>
      </c>
      <c r="H35" s="87" t="s">
        <v>384</v>
      </c>
      <c r="I35" s="60"/>
      <c r="J35" s="66"/>
      <c r="K35" s="66"/>
      <c r="L35" s="66"/>
      <c r="M35" s="66"/>
      <c r="N35" s="66"/>
      <c r="O35" s="66"/>
      <c r="P35" s="80"/>
      <c r="Q35" s="81"/>
    </row>
    <row r="36" spans="1:17" s="82" customFormat="1" ht="24.95" customHeight="1" x14ac:dyDescent="0.2">
      <c r="A36" s="60">
        <v>32</v>
      </c>
      <c r="B36" s="76">
        <v>25258</v>
      </c>
      <c r="C36" s="77" t="s">
        <v>94</v>
      </c>
      <c r="D36" s="78" t="s">
        <v>365</v>
      </c>
      <c r="E36" s="78" t="s">
        <v>366</v>
      </c>
      <c r="F36" s="64" t="str">
        <f t="shared" si="0"/>
        <v xml:space="preserve"> นางสาวนิชดา</v>
      </c>
      <c r="G36" s="65" t="str">
        <f t="shared" si="1"/>
        <v>มีพู</v>
      </c>
      <c r="H36" s="87" t="s">
        <v>529</v>
      </c>
      <c r="I36" s="60"/>
      <c r="J36" s="66"/>
      <c r="K36" s="66"/>
      <c r="L36" s="66"/>
      <c r="M36" s="66"/>
      <c r="N36" s="66"/>
      <c r="O36" s="66"/>
      <c r="P36" s="80"/>
      <c r="Q36" s="81"/>
    </row>
    <row r="37" spans="1:17" s="82" customFormat="1" ht="24.95" customHeight="1" x14ac:dyDescent="0.2">
      <c r="A37" s="60">
        <v>33</v>
      </c>
      <c r="B37" s="76">
        <v>25269</v>
      </c>
      <c r="C37" s="77" t="s">
        <v>94</v>
      </c>
      <c r="D37" s="78" t="s">
        <v>367</v>
      </c>
      <c r="E37" s="78" t="s">
        <v>19</v>
      </c>
      <c r="F37" s="64" t="str">
        <f t="shared" si="0"/>
        <v xml:space="preserve"> นางสาวอรัญญาพร</v>
      </c>
      <c r="G37" s="65" t="str">
        <f t="shared" si="1"/>
        <v>จีนย้าย</v>
      </c>
      <c r="H37" s="87" t="s">
        <v>529</v>
      </c>
      <c r="I37" s="60"/>
      <c r="J37" s="66"/>
      <c r="K37" s="66"/>
      <c r="L37" s="66"/>
      <c r="M37" s="66"/>
      <c r="N37" s="66"/>
      <c r="O37" s="66"/>
      <c r="P37" s="80"/>
      <c r="Q37" s="81"/>
    </row>
    <row r="38" spans="1:17" s="82" customFormat="1" ht="24.95" customHeight="1" x14ac:dyDescent="0.2">
      <c r="A38" s="60">
        <v>34</v>
      </c>
      <c r="B38" s="76">
        <v>25270</v>
      </c>
      <c r="C38" s="61" t="s">
        <v>94</v>
      </c>
      <c r="D38" s="62" t="s">
        <v>368</v>
      </c>
      <c r="E38" s="62" t="s">
        <v>66</v>
      </c>
      <c r="F38" s="64" t="str">
        <f t="shared" si="0"/>
        <v xml:space="preserve"> นางสาวอัจฉริยา</v>
      </c>
      <c r="G38" s="65" t="str">
        <f t="shared" si="1"/>
        <v>วงค์ยิ้มใย</v>
      </c>
      <c r="H38" s="87" t="s">
        <v>529</v>
      </c>
      <c r="I38" s="60"/>
      <c r="J38" s="66"/>
      <c r="K38" s="66"/>
      <c r="L38" s="66"/>
      <c r="M38" s="66"/>
      <c r="N38" s="66"/>
      <c r="O38" s="66"/>
      <c r="P38" s="80"/>
      <c r="Q38" s="81"/>
    </row>
    <row r="39" spans="1:17" s="82" customFormat="1" ht="24.95" customHeight="1" x14ac:dyDescent="0.2">
      <c r="A39" s="60">
        <v>35</v>
      </c>
      <c r="B39" s="76">
        <v>25271</v>
      </c>
      <c r="C39" s="77" t="s">
        <v>94</v>
      </c>
      <c r="D39" s="78" t="s">
        <v>369</v>
      </c>
      <c r="E39" s="78" t="s">
        <v>370</v>
      </c>
      <c r="F39" s="64" t="str">
        <f t="shared" si="0"/>
        <v xml:space="preserve"> นางสาวอัญญาณี</v>
      </c>
      <c r="G39" s="65" t="str">
        <f t="shared" si="1"/>
        <v>เทศศรี</v>
      </c>
      <c r="H39" s="87" t="s">
        <v>529</v>
      </c>
      <c r="I39" s="60"/>
      <c r="J39" s="66"/>
      <c r="K39" s="66"/>
      <c r="L39" s="66"/>
      <c r="M39" s="66"/>
      <c r="N39" s="66"/>
      <c r="O39" s="66"/>
      <c r="P39" s="80"/>
      <c r="Q39" s="81"/>
    </row>
    <row r="40" spans="1:17" s="82" customFormat="1" ht="24.95" customHeight="1" x14ac:dyDescent="0.2">
      <c r="A40" s="60">
        <v>36</v>
      </c>
      <c r="B40" s="76">
        <v>25305</v>
      </c>
      <c r="C40" s="77" t="s">
        <v>94</v>
      </c>
      <c r="D40" s="78" t="s">
        <v>371</v>
      </c>
      <c r="E40" s="78" t="s">
        <v>73</v>
      </c>
      <c r="F40" s="64" t="str">
        <f t="shared" si="0"/>
        <v xml:space="preserve"> นางสาวนิชราพร</v>
      </c>
      <c r="G40" s="65" t="str">
        <f t="shared" si="1"/>
        <v>ปามิ</v>
      </c>
      <c r="H40" s="87" t="s">
        <v>529</v>
      </c>
      <c r="I40" s="60"/>
      <c r="J40" s="66"/>
      <c r="K40" s="66"/>
      <c r="L40" s="66"/>
      <c r="M40" s="66"/>
      <c r="N40" s="66"/>
      <c r="O40" s="66"/>
      <c r="P40" s="80"/>
      <c r="Q40" s="81"/>
    </row>
    <row r="41" spans="1:17" s="82" customFormat="1" ht="24.95" customHeight="1" x14ac:dyDescent="0.2">
      <c r="A41" s="60">
        <v>37</v>
      </c>
      <c r="B41" s="76">
        <v>25311</v>
      </c>
      <c r="C41" s="77" t="s">
        <v>94</v>
      </c>
      <c r="D41" s="78" t="s">
        <v>372</v>
      </c>
      <c r="E41" s="78" t="s">
        <v>373</v>
      </c>
      <c r="F41" s="64" t="str">
        <f t="shared" si="0"/>
        <v xml:space="preserve"> นางสาวอุมากร</v>
      </c>
      <c r="G41" s="65" t="str">
        <f t="shared" si="1"/>
        <v>อินทรไกล</v>
      </c>
      <c r="H41" s="87" t="s">
        <v>382</v>
      </c>
      <c r="I41" s="60"/>
      <c r="J41" s="66"/>
      <c r="K41" s="66"/>
      <c r="L41" s="66"/>
      <c r="M41" s="66"/>
      <c r="N41" s="66"/>
      <c r="O41" s="66"/>
      <c r="P41" s="80"/>
      <c r="Q41" s="81"/>
    </row>
    <row r="42" spans="1:17" s="82" customFormat="1" ht="24.95" customHeight="1" x14ac:dyDescent="0.2">
      <c r="A42" s="60">
        <v>38</v>
      </c>
      <c r="B42" s="76">
        <v>25348</v>
      </c>
      <c r="C42" s="77" t="s">
        <v>94</v>
      </c>
      <c r="D42" s="78" t="s">
        <v>374</v>
      </c>
      <c r="E42" s="78" t="s">
        <v>24</v>
      </c>
      <c r="F42" s="64" t="str">
        <f t="shared" si="0"/>
        <v xml:space="preserve"> นางสาวมณฑกานต์</v>
      </c>
      <c r="G42" s="65" t="str">
        <f t="shared" si="1"/>
        <v>รัตนเสถียร</v>
      </c>
      <c r="H42" s="87" t="s">
        <v>382</v>
      </c>
      <c r="I42" s="60"/>
      <c r="J42" s="66"/>
      <c r="K42" s="66"/>
      <c r="L42" s="66"/>
      <c r="M42" s="66"/>
      <c r="N42" s="66"/>
      <c r="O42" s="66"/>
      <c r="P42" s="80"/>
      <c r="Q42" s="81"/>
    </row>
    <row r="43" spans="1:17" s="82" customFormat="1" ht="24.95" customHeight="1" x14ac:dyDescent="0.2">
      <c r="A43" s="60">
        <v>39</v>
      </c>
      <c r="B43" s="76">
        <v>25351</v>
      </c>
      <c r="C43" s="77" t="s">
        <v>94</v>
      </c>
      <c r="D43" s="78" t="s">
        <v>375</v>
      </c>
      <c r="E43" s="78" t="s">
        <v>376</v>
      </c>
      <c r="F43" s="64" t="str">
        <f t="shared" ref="F43:F44" si="2">" "&amp;C43&amp;D43</f>
        <v xml:space="preserve"> นางสาววชิราภรณ์</v>
      </c>
      <c r="G43" s="65" t="str">
        <f t="shared" ref="G43:G44" si="3">E43</f>
        <v>ม่วงปราง</v>
      </c>
      <c r="H43" s="87" t="s">
        <v>385</v>
      </c>
      <c r="I43" s="60"/>
      <c r="J43" s="66"/>
      <c r="K43" s="66"/>
      <c r="L43" s="66"/>
      <c r="M43" s="66"/>
      <c r="N43" s="66"/>
      <c r="O43" s="66"/>
      <c r="P43" s="80"/>
      <c r="Q43" s="81"/>
    </row>
    <row r="44" spans="1:17" s="82" customFormat="1" ht="24.95" customHeight="1" x14ac:dyDescent="0.2">
      <c r="A44" s="60">
        <v>40</v>
      </c>
      <c r="B44" s="76">
        <v>25436</v>
      </c>
      <c r="C44" s="77" t="s">
        <v>94</v>
      </c>
      <c r="D44" s="78" t="s">
        <v>377</v>
      </c>
      <c r="E44" s="78" t="s">
        <v>378</v>
      </c>
      <c r="F44" s="64" t="str">
        <f t="shared" si="2"/>
        <v xml:space="preserve"> นางสาวกุสุมา</v>
      </c>
      <c r="G44" s="65" t="str">
        <f t="shared" si="3"/>
        <v>วิมลจินดารัตน์</v>
      </c>
      <c r="H44" s="87" t="s">
        <v>384</v>
      </c>
      <c r="I44" s="60"/>
      <c r="J44" s="66"/>
      <c r="K44" s="66"/>
      <c r="L44" s="66"/>
      <c r="M44" s="66"/>
      <c r="N44" s="66"/>
      <c r="O44" s="66"/>
      <c r="P44" s="80"/>
      <c r="Q44" s="81"/>
    </row>
    <row r="45" spans="1:17" s="82" customFormat="1" ht="24.95" customHeight="1" x14ac:dyDescent="0.2">
      <c r="A45" s="60">
        <v>41</v>
      </c>
      <c r="B45" s="76">
        <v>25445</v>
      </c>
      <c r="C45" s="61" t="s">
        <v>94</v>
      </c>
      <c r="D45" s="62" t="s">
        <v>379</v>
      </c>
      <c r="E45" s="62" t="s">
        <v>380</v>
      </c>
      <c r="F45" s="64" t="str">
        <f t="shared" si="0"/>
        <v xml:space="preserve"> นางสาวจันทร์จิรา​</v>
      </c>
      <c r="G45" s="65" t="str">
        <f t="shared" si="1"/>
        <v>น้อย​หัวหาด​</v>
      </c>
      <c r="H45" s="87" t="s">
        <v>384</v>
      </c>
      <c r="I45" s="60"/>
      <c r="J45" s="66"/>
      <c r="K45" s="66"/>
      <c r="L45" s="66"/>
      <c r="M45" s="66"/>
      <c r="N45" s="66"/>
      <c r="O45" s="66"/>
      <c r="P45" s="80"/>
      <c r="Q45" s="81"/>
    </row>
    <row r="46" spans="1:17" s="82" customFormat="1" ht="24.95" customHeight="1" x14ac:dyDescent="0.2">
      <c r="A46" s="60">
        <v>42</v>
      </c>
      <c r="B46" s="76">
        <v>26905</v>
      </c>
      <c r="C46" s="61" t="s">
        <v>94</v>
      </c>
      <c r="D46" s="62" t="s">
        <v>20</v>
      </c>
      <c r="E46" s="62" t="s">
        <v>381</v>
      </c>
      <c r="F46" s="64" t="str">
        <f>" "&amp;C46&amp;D46</f>
        <v xml:space="preserve"> นางสาวปาลิตา</v>
      </c>
      <c r="G46" s="65" t="str">
        <f>E46</f>
        <v>สุขนวล</v>
      </c>
      <c r="H46" s="87" t="s">
        <v>385</v>
      </c>
      <c r="I46" s="60"/>
      <c r="J46" s="66"/>
      <c r="K46" s="66"/>
      <c r="L46" s="66"/>
      <c r="M46" s="66"/>
      <c r="N46" s="66"/>
      <c r="O46" s="66"/>
      <c r="P46" s="80"/>
      <c r="Q46" s="81"/>
    </row>
    <row r="47" spans="1:17" s="16" customFormat="1" ht="24.95" customHeight="1" x14ac:dyDescent="0.2">
      <c r="A47" s="45"/>
      <c r="B47" s="127" t="s">
        <v>544</v>
      </c>
      <c r="C47" s="127"/>
      <c r="D47" s="127"/>
      <c r="E47" s="127"/>
      <c r="F47" s="127"/>
      <c r="G47" s="127"/>
      <c r="H47" s="57">
        <f>K47+N47</f>
        <v>42</v>
      </c>
      <c r="I47" s="46" t="s">
        <v>3</v>
      </c>
      <c r="J47" s="47" t="s">
        <v>5</v>
      </c>
      <c r="K47" s="45">
        <f>COUNTIF(C5:C46,"นาย")</f>
        <v>20</v>
      </c>
      <c r="L47" s="46" t="s">
        <v>3</v>
      </c>
      <c r="M47" s="47" t="s">
        <v>4</v>
      </c>
      <c r="N47" s="45">
        <f>COUNTIF(C5:C46,"นางสาว")</f>
        <v>22</v>
      </c>
      <c r="O47" s="46" t="s">
        <v>3</v>
      </c>
      <c r="P47" s="15"/>
      <c r="Q47" s="15"/>
    </row>
    <row r="48" spans="1:17" s="17" customFormat="1" ht="24.95" customHeight="1" x14ac:dyDescent="0.2">
      <c r="A48" s="6"/>
      <c r="B48" s="12"/>
      <c r="C48" s="12"/>
      <c r="D48" s="12"/>
      <c r="E48" s="12"/>
      <c r="F48" s="59"/>
      <c r="H48" s="129" t="s">
        <v>386</v>
      </c>
      <c r="I48" s="129"/>
      <c r="J48" s="54">
        <f>COUNTIF(H5:H46,"ด")</f>
        <v>10</v>
      </c>
      <c r="K48" s="53" t="s">
        <v>3</v>
      </c>
      <c r="L48" s="130" t="s">
        <v>530</v>
      </c>
      <c r="M48" s="130"/>
      <c r="N48" s="130"/>
      <c r="O48" s="40">
        <f>COUNTIF(H5:H46,"นฏ")</f>
        <v>6</v>
      </c>
      <c r="P48" s="53" t="s">
        <v>3</v>
      </c>
    </row>
    <row r="49" spans="8:16" ht="24.95" customHeight="1" x14ac:dyDescent="0.2">
      <c r="H49" s="129" t="s">
        <v>387</v>
      </c>
      <c r="I49" s="129"/>
      <c r="J49" s="54">
        <f>COUNTIF(H5:H46,"ศ")</f>
        <v>9</v>
      </c>
      <c r="K49" s="53" t="s">
        <v>3</v>
      </c>
      <c r="L49" s="130" t="s">
        <v>388</v>
      </c>
      <c r="M49" s="130"/>
      <c r="N49" s="130"/>
      <c r="O49" s="40">
        <f>COUNTIF(H5:H46,"ป")</f>
        <v>17</v>
      </c>
      <c r="P49" s="53" t="s">
        <v>3</v>
      </c>
    </row>
  </sheetData>
  <mergeCells count="8">
    <mergeCell ref="H48:I48"/>
    <mergeCell ref="H49:I49"/>
    <mergeCell ref="L49:N49"/>
    <mergeCell ref="A1:Q1"/>
    <mergeCell ref="A2:Q2"/>
    <mergeCell ref="F4:G4"/>
    <mergeCell ref="B47:G47"/>
    <mergeCell ref="L48:N48"/>
  </mergeCells>
  <printOptions horizontalCentered="1"/>
  <pageMargins left="0.35433070866141736" right="0.19685039370078741" top="0.51181102362204722" bottom="0" header="0.31496062992125984" footer="0.31496062992125984"/>
  <pageSetup paperSize="9" scale="64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24E4-8B95-4DDF-A050-24FAAF5911A5}">
  <dimension ref="A1:Q48"/>
  <sheetViews>
    <sheetView view="pageBreakPreview" topLeftCell="A2" zoomScale="106" zoomScaleNormal="90" zoomScaleSheetLayoutView="106" workbookViewId="0">
      <selection activeCell="B47" sqref="B47:G47"/>
    </sheetView>
  </sheetViews>
  <sheetFormatPr defaultColWidth="8.75" defaultRowHeight="24.95" customHeight="1" x14ac:dyDescent="0.2"/>
  <cols>
    <col min="1" max="1" width="6.625" style="10" customWidth="1"/>
    <col min="2" max="2" width="13.625" style="10" customWidth="1"/>
    <col min="3" max="5" width="11.625" style="10" hidden="1" customWidth="1"/>
    <col min="6" max="6" width="22.625" style="24" customWidth="1"/>
    <col min="7" max="7" width="20.625" style="11" customWidth="1"/>
    <col min="8" max="8" width="5.625" style="58" customWidth="1"/>
    <col min="9" max="17" width="5.625" style="11" customWidth="1"/>
    <col min="18" max="16384" width="8.75" style="11"/>
  </cols>
  <sheetData>
    <row r="1" spans="1:17" s="1" customFormat="1" ht="26.1" customHeight="1" x14ac:dyDescent="0.2">
      <c r="A1" s="126" t="s">
        <v>389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1" customFormat="1" ht="24.95" customHeight="1" x14ac:dyDescent="0.2">
      <c r="A2" s="124" t="s">
        <v>392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1" customFormat="1" ht="24.95" customHeight="1" x14ac:dyDescent="0.2">
      <c r="A3" s="13"/>
      <c r="B3" s="13"/>
      <c r="C3" s="13"/>
      <c r="D3" s="13"/>
      <c r="E3" s="13"/>
      <c r="F3" s="22"/>
      <c r="G3" s="13"/>
      <c r="H3" s="55"/>
      <c r="I3" s="13"/>
      <c r="J3" s="13"/>
      <c r="K3" s="13"/>
      <c r="L3" s="13"/>
      <c r="M3" s="13"/>
      <c r="N3" s="13"/>
      <c r="O3" s="13"/>
      <c r="P3" s="13"/>
    </row>
    <row r="4" spans="1:17" s="3" customFormat="1" ht="24.95" customHeight="1" x14ac:dyDescent="0.2">
      <c r="A4" s="25" t="s">
        <v>1</v>
      </c>
      <c r="B4" s="25" t="s">
        <v>0</v>
      </c>
      <c r="C4" s="27" t="s">
        <v>6</v>
      </c>
      <c r="D4" s="27" t="s">
        <v>7</v>
      </c>
      <c r="E4" s="27" t="s">
        <v>8</v>
      </c>
      <c r="F4" s="121" t="s">
        <v>2</v>
      </c>
      <c r="G4" s="122"/>
      <c r="H4" s="56" t="s">
        <v>313</v>
      </c>
      <c r="I4" s="25"/>
      <c r="J4" s="43"/>
      <c r="K4" s="43"/>
      <c r="L4" s="43"/>
      <c r="M4" s="43"/>
      <c r="N4" s="43"/>
      <c r="O4" s="43"/>
      <c r="P4" s="2"/>
      <c r="Q4" s="4"/>
    </row>
    <row r="5" spans="1:17" s="82" customFormat="1" ht="24.95" customHeight="1" x14ac:dyDescent="0.2">
      <c r="A5" s="60">
        <v>1</v>
      </c>
      <c r="B5" s="76">
        <v>24966</v>
      </c>
      <c r="C5" s="61" t="s">
        <v>81</v>
      </c>
      <c r="D5" s="62" t="s">
        <v>393</v>
      </c>
      <c r="E5" s="62" t="s">
        <v>209</v>
      </c>
      <c r="F5" s="64" t="str">
        <f t="shared" ref="F5:F46" si="0">" "&amp;C5&amp;D5</f>
        <v xml:space="preserve"> นายภูมิพัฒน์</v>
      </c>
      <c r="G5" s="65" t="str">
        <f t="shared" ref="G5:G46" si="1">E5</f>
        <v>บุญมา</v>
      </c>
      <c r="H5" s="87" t="s">
        <v>454</v>
      </c>
      <c r="I5" s="60"/>
      <c r="J5" s="66"/>
      <c r="K5" s="66"/>
      <c r="L5" s="66"/>
      <c r="M5" s="66"/>
      <c r="N5" s="66"/>
      <c r="O5" s="66"/>
      <c r="P5" s="80"/>
      <c r="Q5" s="81"/>
    </row>
    <row r="6" spans="1:17" s="82" customFormat="1" ht="24.95" customHeight="1" x14ac:dyDescent="0.2">
      <c r="A6" s="60">
        <v>2</v>
      </c>
      <c r="B6" s="76">
        <v>25004</v>
      </c>
      <c r="C6" s="61" t="s">
        <v>81</v>
      </c>
      <c r="D6" s="62" t="s">
        <v>394</v>
      </c>
      <c r="E6" s="62" t="s">
        <v>395</v>
      </c>
      <c r="F6" s="64" t="str">
        <f t="shared" si="0"/>
        <v xml:space="preserve"> นายสหัสชะ</v>
      </c>
      <c r="G6" s="65" t="str">
        <f t="shared" si="1"/>
        <v>แสงมณี</v>
      </c>
      <c r="H6" s="87" t="s">
        <v>454</v>
      </c>
      <c r="I6" s="60"/>
      <c r="J6" s="66"/>
      <c r="K6" s="66"/>
      <c r="L6" s="66"/>
      <c r="M6" s="66"/>
      <c r="N6" s="66"/>
      <c r="O6" s="66"/>
      <c r="P6" s="80"/>
      <c r="Q6" s="81"/>
    </row>
    <row r="7" spans="1:17" s="82" customFormat="1" ht="24.95" customHeight="1" x14ac:dyDescent="0.2">
      <c r="A7" s="60">
        <v>3</v>
      </c>
      <c r="B7" s="76">
        <v>25034</v>
      </c>
      <c r="C7" s="77" t="s">
        <v>81</v>
      </c>
      <c r="D7" s="78" t="s">
        <v>64</v>
      </c>
      <c r="E7" s="78" t="s">
        <v>396</v>
      </c>
      <c r="F7" s="64" t="str">
        <f t="shared" si="0"/>
        <v xml:space="preserve"> นายจิรภัทร</v>
      </c>
      <c r="G7" s="65" t="str">
        <f t="shared" si="1"/>
        <v>ผุดสี</v>
      </c>
      <c r="H7" s="87" t="s">
        <v>383</v>
      </c>
      <c r="I7" s="60"/>
      <c r="J7" s="66"/>
      <c r="K7" s="66"/>
      <c r="L7" s="66"/>
      <c r="M7" s="66"/>
      <c r="N7" s="66"/>
      <c r="O7" s="66"/>
      <c r="P7" s="80"/>
      <c r="Q7" s="81"/>
    </row>
    <row r="8" spans="1:17" s="82" customFormat="1" ht="24.95" customHeight="1" x14ac:dyDescent="0.2">
      <c r="A8" s="60">
        <v>4</v>
      </c>
      <c r="B8" s="76">
        <v>25075</v>
      </c>
      <c r="C8" s="77" t="s">
        <v>81</v>
      </c>
      <c r="D8" s="78" t="s">
        <v>397</v>
      </c>
      <c r="E8" s="78" t="s">
        <v>398</v>
      </c>
      <c r="F8" s="64" t="str">
        <f t="shared" si="0"/>
        <v xml:space="preserve"> นายชยิน</v>
      </c>
      <c r="G8" s="65" t="str">
        <f t="shared" si="1"/>
        <v>แก้วยงกฎ</v>
      </c>
      <c r="H8" s="87" t="s">
        <v>454</v>
      </c>
      <c r="I8" s="60"/>
      <c r="J8" s="66"/>
      <c r="K8" s="66"/>
      <c r="L8" s="66"/>
      <c r="M8" s="66"/>
      <c r="N8" s="66"/>
      <c r="O8" s="66"/>
      <c r="P8" s="80"/>
      <c r="Q8" s="81"/>
    </row>
    <row r="9" spans="1:17" s="82" customFormat="1" ht="24.95" customHeight="1" x14ac:dyDescent="0.2">
      <c r="A9" s="60">
        <v>5</v>
      </c>
      <c r="B9" s="76">
        <v>25077</v>
      </c>
      <c r="C9" s="61" t="s">
        <v>81</v>
      </c>
      <c r="D9" s="62" t="s">
        <v>399</v>
      </c>
      <c r="E9" s="62" t="s">
        <v>293</v>
      </c>
      <c r="F9" s="64" t="str">
        <f t="shared" si="0"/>
        <v xml:space="preserve"> นายณรงค์ศักดิ์</v>
      </c>
      <c r="G9" s="65" t="str">
        <f t="shared" si="1"/>
        <v>ทุนประดิษฐ์</v>
      </c>
      <c r="H9" s="87" t="s">
        <v>383</v>
      </c>
      <c r="I9" s="60"/>
      <c r="J9" s="66"/>
      <c r="K9" s="66"/>
      <c r="L9" s="66"/>
      <c r="M9" s="66"/>
      <c r="N9" s="66"/>
      <c r="O9" s="66"/>
      <c r="P9" s="80"/>
      <c r="Q9" s="81"/>
    </row>
    <row r="10" spans="1:17" s="82" customFormat="1" ht="24.95" customHeight="1" x14ac:dyDescent="0.2">
      <c r="A10" s="60">
        <v>6</v>
      </c>
      <c r="B10" s="76">
        <v>25081</v>
      </c>
      <c r="C10" s="61" t="s">
        <v>81</v>
      </c>
      <c r="D10" s="62" t="s">
        <v>539</v>
      </c>
      <c r="E10" s="62" t="s">
        <v>540</v>
      </c>
      <c r="F10" s="64" t="str">
        <f t="shared" ref="F10" si="2">" "&amp;C10&amp;D10</f>
        <v xml:space="preserve"> นายธวัชชัย</v>
      </c>
      <c r="G10" s="65" t="str">
        <f t="shared" ref="G10" si="3">E10</f>
        <v>สั่งการ</v>
      </c>
      <c r="H10" s="87" t="s">
        <v>454</v>
      </c>
      <c r="I10" s="60"/>
      <c r="J10" s="66"/>
      <c r="K10" s="66"/>
      <c r="L10" s="66"/>
      <c r="M10" s="66"/>
      <c r="N10" s="66"/>
      <c r="O10" s="66"/>
      <c r="P10" s="80"/>
      <c r="Q10" s="81"/>
    </row>
    <row r="11" spans="1:17" s="82" customFormat="1" ht="24.95" customHeight="1" x14ac:dyDescent="0.2">
      <c r="A11" s="60">
        <v>7</v>
      </c>
      <c r="B11" s="76">
        <v>25086</v>
      </c>
      <c r="C11" s="77" t="s">
        <v>81</v>
      </c>
      <c r="D11" s="78" t="s">
        <v>58</v>
      </c>
      <c r="E11" s="78" t="s">
        <v>400</v>
      </c>
      <c r="F11" s="64" t="str">
        <f t="shared" si="0"/>
        <v xml:space="preserve"> นายอนุวัฒน์</v>
      </c>
      <c r="G11" s="65" t="str">
        <f t="shared" si="1"/>
        <v>แซ่ตั้ง</v>
      </c>
      <c r="H11" s="87" t="s">
        <v>383</v>
      </c>
      <c r="I11" s="60"/>
      <c r="J11" s="66"/>
      <c r="K11" s="66"/>
      <c r="L11" s="66"/>
      <c r="M11" s="66"/>
      <c r="N11" s="66"/>
      <c r="O11" s="66"/>
      <c r="P11" s="80"/>
      <c r="Q11" s="81"/>
    </row>
    <row r="12" spans="1:17" s="82" customFormat="1" ht="24.95" customHeight="1" x14ac:dyDescent="0.2">
      <c r="A12" s="60">
        <v>8</v>
      </c>
      <c r="B12" s="76">
        <v>25166</v>
      </c>
      <c r="C12" s="77" t="s">
        <v>81</v>
      </c>
      <c r="D12" s="78" t="s">
        <v>401</v>
      </c>
      <c r="E12" s="78" t="s">
        <v>402</v>
      </c>
      <c r="F12" s="64" t="str">
        <f t="shared" si="0"/>
        <v xml:space="preserve"> นายวศิน</v>
      </c>
      <c r="G12" s="65" t="str">
        <f t="shared" si="1"/>
        <v>บัวพุด</v>
      </c>
      <c r="H12" s="87" t="s">
        <v>454</v>
      </c>
      <c r="I12" s="60"/>
      <c r="J12" s="66"/>
      <c r="K12" s="66"/>
      <c r="L12" s="66"/>
      <c r="M12" s="66"/>
      <c r="N12" s="66"/>
      <c r="O12" s="66"/>
      <c r="P12" s="80"/>
      <c r="Q12" s="81"/>
    </row>
    <row r="13" spans="1:17" s="82" customFormat="1" ht="24.95" customHeight="1" x14ac:dyDescent="0.2">
      <c r="A13" s="60">
        <v>9</v>
      </c>
      <c r="B13" s="76">
        <v>25341</v>
      </c>
      <c r="C13" s="77" t="s">
        <v>81</v>
      </c>
      <c r="D13" s="78" t="s">
        <v>403</v>
      </c>
      <c r="E13" s="78" t="s">
        <v>404</v>
      </c>
      <c r="F13" s="64" t="str">
        <f t="shared" si="0"/>
        <v xml:space="preserve"> นายอรุณรุ่ง​</v>
      </c>
      <c r="G13" s="65" t="str">
        <f t="shared" si="1"/>
        <v>เปีย​จัน​ทึก​</v>
      </c>
      <c r="H13" s="87" t="s">
        <v>454</v>
      </c>
      <c r="I13" s="60"/>
      <c r="J13" s="66"/>
      <c r="K13" s="66"/>
      <c r="L13" s="66"/>
      <c r="M13" s="66"/>
      <c r="N13" s="66"/>
      <c r="O13" s="66"/>
      <c r="P13" s="80"/>
      <c r="Q13" s="81"/>
    </row>
    <row r="14" spans="1:17" s="82" customFormat="1" ht="24.95" customHeight="1" x14ac:dyDescent="0.2">
      <c r="A14" s="60">
        <v>10</v>
      </c>
      <c r="B14" s="76">
        <v>25369</v>
      </c>
      <c r="C14" s="77" t="s">
        <v>81</v>
      </c>
      <c r="D14" s="78" t="s">
        <v>405</v>
      </c>
      <c r="E14" s="78" t="s">
        <v>406</v>
      </c>
      <c r="F14" s="64" t="str">
        <f t="shared" si="0"/>
        <v xml:space="preserve"> นายนันทยศ</v>
      </c>
      <c r="G14" s="65" t="str">
        <f t="shared" si="1"/>
        <v>สร้อยสุดสวาท</v>
      </c>
      <c r="H14" s="87" t="s">
        <v>383</v>
      </c>
      <c r="I14" s="60"/>
      <c r="J14" s="66"/>
      <c r="K14" s="66"/>
      <c r="L14" s="66"/>
      <c r="M14" s="66"/>
      <c r="N14" s="66"/>
      <c r="O14" s="66"/>
      <c r="P14" s="80"/>
      <c r="Q14" s="81"/>
    </row>
    <row r="15" spans="1:17" s="82" customFormat="1" ht="24.95" customHeight="1" x14ac:dyDescent="0.2">
      <c r="A15" s="60">
        <v>11</v>
      </c>
      <c r="B15" s="76">
        <v>25375</v>
      </c>
      <c r="C15" s="77" t="s">
        <v>81</v>
      </c>
      <c r="D15" s="78" t="s">
        <v>407</v>
      </c>
      <c r="E15" s="78" t="s">
        <v>408</v>
      </c>
      <c r="F15" s="64" t="str">
        <f t="shared" si="0"/>
        <v xml:space="preserve"> นายวชิรวิทย์</v>
      </c>
      <c r="G15" s="65" t="str">
        <f t="shared" si="1"/>
        <v>เนตรใจ</v>
      </c>
      <c r="H15" s="87" t="s">
        <v>454</v>
      </c>
      <c r="I15" s="60"/>
      <c r="J15" s="66"/>
      <c r="K15" s="66"/>
      <c r="L15" s="66"/>
      <c r="M15" s="66"/>
      <c r="N15" s="66"/>
      <c r="O15" s="66"/>
      <c r="P15" s="80"/>
      <c r="Q15" s="81"/>
    </row>
    <row r="16" spans="1:17" s="82" customFormat="1" ht="24.95" customHeight="1" x14ac:dyDescent="0.2">
      <c r="A16" s="60">
        <v>12</v>
      </c>
      <c r="B16" s="76">
        <v>25383</v>
      </c>
      <c r="C16" s="61" t="s">
        <v>81</v>
      </c>
      <c r="D16" s="62" t="s">
        <v>409</v>
      </c>
      <c r="E16" s="62" t="s">
        <v>410</v>
      </c>
      <c r="F16" s="64" t="str">
        <f t="shared" si="0"/>
        <v xml:space="preserve"> นายอนิรุช</v>
      </c>
      <c r="G16" s="65" t="str">
        <f t="shared" si="1"/>
        <v>จันทร์แย้มสงค์</v>
      </c>
      <c r="H16" s="87" t="s">
        <v>454</v>
      </c>
      <c r="I16" s="60"/>
      <c r="J16" s="66"/>
      <c r="K16" s="66"/>
      <c r="L16" s="66"/>
      <c r="M16" s="66"/>
      <c r="N16" s="66"/>
      <c r="O16" s="66"/>
      <c r="P16" s="80"/>
      <c r="Q16" s="81"/>
    </row>
    <row r="17" spans="1:17" s="82" customFormat="1" ht="24.95" customHeight="1" x14ac:dyDescent="0.2">
      <c r="A17" s="60">
        <v>13</v>
      </c>
      <c r="B17" s="76">
        <v>24988</v>
      </c>
      <c r="C17" s="61" t="s">
        <v>94</v>
      </c>
      <c r="D17" s="62" t="s">
        <v>411</v>
      </c>
      <c r="E17" s="62" t="s">
        <v>412</v>
      </c>
      <c r="F17" s="64" t="str">
        <f t="shared" si="0"/>
        <v xml:space="preserve"> นางสาวสริตา</v>
      </c>
      <c r="G17" s="65" t="str">
        <f t="shared" si="1"/>
        <v>แตงก่อ</v>
      </c>
      <c r="H17" s="87" t="s">
        <v>383</v>
      </c>
      <c r="I17" s="60"/>
      <c r="J17" s="66"/>
      <c r="K17" s="66"/>
      <c r="L17" s="66"/>
      <c r="M17" s="66"/>
      <c r="N17" s="66"/>
      <c r="O17" s="66"/>
      <c r="P17" s="80"/>
      <c r="Q17" s="81"/>
    </row>
    <row r="18" spans="1:17" s="82" customFormat="1" ht="24.95" customHeight="1" x14ac:dyDescent="0.2">
      <c r="A18" s="60">
        <v>14</v>
      </c>
      <c r="B18" s="76">
        <v>25009</v>
      </c>
      <c r="C18" s="77" t="s">
        <v>94</v>
      </c>
      <c r="D18" s="78" t="s">
        <v>413</v>
      </c>
      <c r="E18" s="78" t="s">
        <v>414</v>
      </c>
      <c r="F18" s="64" t="str">
        <f t="shared" si="0"/>
        <v xml:space="preserve"> นางสาวชนิดาภา</v>
      </c>
      <c r="G18" s="65" t="str">
        <f t="shared" si="1"/>
        <v>มีสุวรรณ์</v>
      </c>
      <c r="H18" s="87" t="s">
        <v>383</v>
      </c>
      <c r="I18" s="60"/>
      <c r="J18" s="66"/>
      <c r="K18" s="66"/>
      <c r="L18" s="66"/>
      <c r="M18" s="66"/>
      <c r="N18" s="66"/>
      <c r="O18" s="66"/>
      <c r="P18" s="80"/>
      <c r="Q18" s="81"/>
    </row>
    <row r="19" spans="1:17" s="82" customFormat="1" ht="24.95" customHeight="1" x14ac:dyDescent="0.2">
      <c r="A19" s="60">
        <v>15</v>
      </c>
      <c r="B19" s="76">
        <v>25014</v>
      </c>
      <c r="C19" s="61" t="s">
        <v>94</v>
      </c>
      <c r="D19" s="62" t="s">
        <v>415</v>
      </c>
      <c r="E19" s="62" t="s">
        <v>416</v>
      </c>
      <c r="F19" s="64" t="str">
        <f t="shared" si="0"/>
        <v xml:space="preserve"> นางสาวพรปรีดา</v>
      </c>
      <c r="G19" s="65" t="str">
        <f t="shared" si="1"/>
        <v>ชูติด</v>
      </c>
      <c r="H19" s="87" t="s">
        <v>454</v>
      </c>
      <c r="I19" s="60"/>
      <c r="J19" s="66"/>
      <c r="K19" s="66"/>
      <c r="L19" s="66"/>
      <c r="M19" s="66"/>
      <c r="N19" s="66"/>
      <c r="O19" s="66"/>
      <c r="P19" s="80"/>
      <c r="Q19" s="81"/>
    </row>
    <row r="20" spans="1:17" s="82" customFormat="1" ht="24.95" customHeight="1" x14ac:dyDescent="0.2">
      <c r="A20" s="60">
        <v>16</v>
      </c>
      <c r="B20" s="76">
        <v>25022</v>
      </c>
      <c r="C20" s="77" t="s">
        <v>94</v>
      </c>
      <c r="D20" s="78" t="s">
        <v>417</v>
      </c>
      <c r="E20" s="78" t="s">
        <v>418</v>
      </c>
      <c r="F20" s="64" t="str">
        <f t="shared" si="0"/>
        <v xml:space="preserve"> นางสาววรรณิพา</v>
      </c>
      <c r="G20" s="65" t="str">
        <f t="shared" si="1"/>
        <v>ศรีทะหา</v>
      </c>
      <c r="H20" s="87" t="s">
        <v>454</v>
      </c>
      <c r="I20" s="60"/>
      <c r="J20" s="66"/>
      <c r="K20" s="66"/>
      <c r="L20" s="66"/>
      <c r="M20" s="66"/>
      <c r="N20" s="66"/>
      <c r="O20" s="66"/>
      <c r="P20" s="80"/>
      <c r="Q20" s="81"/>
    </row>
    <row r="21" spans="1:17" s="82" customFormat="1" ht="24.95" customHeight="1" x14ac:dyDescent="0.2">
      <c r="A21" s="60">
        <v>17</v>
      </c>
      <c r="B21" s="76">
        <v>25047</v>
      </c>
      <c r="C21" s="77" t="s">
        <v>94</v>
      </c>
      <c r="D21" s="78" t="s">
        <v>37</v>
      </c>
      <c r="E21" s="78" t="s">
        <v>419</v>
      </c>
      <c r="F21" s="64" t="str">
        <f t="shared" si="0"/>
        <v xml:space="preserve"> นางสาวกนกพร</v>
      </c>
      <c r="G21" s="65" t="str">
        <f t="shared" si="1"/>
        <v>ถนอม</v>
      </c>
      <c r="H21" s="87" t="s">
        <v>383</v>
      </c>
      <c r="I21" s="60"/>
      <c r="J21" s="66"/>
      <c r="K21" s="66"/>
      <c r="L21" s="66"/>
      <c r="M21" s="66"/>
      <c r="N21" s="66"/>
      <c r="O21" s="66"/>
      <c r="P21" s="80"/>
      <c r="Q21" s="81"/>
    </row>
    <row r="22" spans="1:17" s="82" customFormat="1" ht="24.95" customHeight="1" x14ac:dyDescent="0.2">
      <c r="A22" s="60">
        <v>18</v>
      </c>
      <c r="B22" s="76">
        <v>25049</v>
      </c>
      <c r="C22" s="61" t="s">
        <v>94</v>
      </c>
      <c r="D22" s="83" t="s">
        <v>283</v>
      </c>
      <c r="E22" s="83" t="s">
        <v>420</v>
      </c>
      <c r="F22" s="64" t="str">
        <f t="shared" si="0"/>
        <v xml:space="preserve"> นางสาวกัญญารัตน์</v>
      </c>
      <c r="G22" s="65" t="str">
        <f t="shared" si="1"/>
        <v>เจือจาน</v>
      </c>
      <c r="H22" s="87" t="s">
        <v>454</v>
      </c>
      <c r="I22" s="60"/>
      <c r="J22" s="66"/>
      <c r="K22" s="66"/>
      <c r="L22" s="66"/>
      <c r="M22" s="66"/>
      <c r="N22" s="66"/>
      <c r="O22" s="66"/>
      <c r="P22" s="80"/>
      <c r="Q22" s="81"/>
    </row>
    <row r="23" spans="1:17" s="82" customFormat="1" ht="24.95" customHeight="1" x14ac:dyDescent="0.2">
      <c r="A23" s="60">
        <v>19</v>
      </c>
      <c r="B23" s="76">
        <v>25055</v>
      </c>
      <c r="C23" s="77" t="s">
        <v>94</v>
      </c>
      <c r="D23" s="78" t="s">
        <v>421</v>
      </c>
      <c r="E23" s="78" t="s">
        <v>41</v>
      </c>
      <c r="F23" s="64" t="str">
        <f t="shared" si="0"/>
        <v xml:space="preserve"> นางสาวณัฐวดี</v>
      </c>
      <c r="G23" s="65" t="str">
        <f t="shared" si="1"/>
        <v>อินลา</v>
      </c>
      <c r="H23" s="87" t="s">
        <v>454</v>
      </c>
      <c r="I23" s="60"/>
      <c r="J23" s="66"/>
      <c r="K23" s="66"/>
      <c r="L23" s="66"/>
      <c r="M23" s="66"/>
      <c r="N23" s="66"/>
      <c r="O23" s="66"/>
      <c r="P23" s="80"/>
      <c r="Q23" s="81"/>
    </row>
    <row r="24" spans="1:17" s="82" customFormat="1" ht="24.95" customHeight="1" x14ac:dyDescent="0.2">
      <c r="A24" s="60">
        <v>20</v>
      </c>
      <c r="B24" s="76">
        <v>25058</v>
      </c>
      <c r="C24" s="77" t="s">
        <v>94</v>
      </c>
      <c r="D24" s="78" t="s">
        <v>422</v>
      </c>
      <c r="E24" s="78" t="s">
        <v>423</v>
      </c>
      <c r="F24" s="64" t="str">
        <f t="shared" si="0"/>
        <v xml:space="preserve"> นางสาวทิติภา</v>
      </c>
      <c r="G24" s="65" t="str">
        <f t="shared" si="1"/>
        <v>น้อยสนิท</v>
      </c>
      <c r="H24" s="87" t="s">
        <v>383</v>
      </c>
      <c r="I24" s="60"/>
      <c r="J24" s="66"/>
      <c r="K24" s="66"/>
      <c r="L24" s="66"/>
      <c r="M24" s="66"/>
      <c r="N24" s="66"/>
      <c r="O24" s="66"/>
      <c r="P24" s="80"/>
      <c r="Q24" s="81"/>
    </row>
    <row r="25" spans="1:17" s="82" customFormat="1" ht="24.95" customHeight="1" x14ac:dyDescent="0.2">
      <c r="A25" s="60">
        <v>21</v>
      </c>
      <c r="B25" s="76">
        <v>25059</v>
      </c>
      <c r="C25" s="77" t="s">
        <v>94</v>
      </c>
      <c r="D25" s="78" t="s">
        <v>157</v>
      </c>
      <c r="E25" s="78" t="s">
        <v>27</v>
      </c>
      <c r="F25" s="64" t="str">
        <f t="shared" si="0"/>
        <v xml:space="preserve"> นางสาวธนภรณ์</v>
      </c>
      <c r="G25" s="65" t="str">
        <f t="shared" si="1"/>
        <v>ธรรมขุนนุ้ย</v>
      </c>
      <c r="H25" s="87" t="s">
        <v>383</v>
      </c>
      <c r="I25" s="60"/>
      <c r="J25" s="66"/>
      <c r="K25" s="66"/>
      <c r="L25" s="66"/>
      <c r="M25" s="66"/>
      <c r="N25" s="66"/>
      <c r="O25" s="66"/>
      <c r="P25" s="80"/>
      <c r="Q25" s="81"/>
    </row>
    <row r="26" spans="1:17" s="82" customFormat="1" ht="24.95" customHeight="1" x14ac:dyDescent="0.2">
      <c r="A26" s="60">
        <v>22</v>
      </c>
      <c r="B26" s="76">
        <v>25060</v>
      </c>
      <c r="C26" s="77" t="s">
        <v>94</v>
      </c>
      <c r="D26" s="78" t="s">
        <v>20</v>
      </c>
      <c r="E26" s="78" t="s">
        <v>424</v>
      </c>
      <c r="F26" s="64" t="str">
        <f t="shared" si="0"/>
        <v xml:space="preserve"> นางสาวปาลิตา</v>
      </c>
      <c r="G26" s="65" t="str">
        <f t="shared" si="1"/>
        <v>เทียนทอง</v>
      </c>
      <c r="H26" s="87" t="s">
        <v>454</v>
      </c>
      <c r="I26" s="60"/>
      <c r="J26" s="66"/>
      <c r="K26" s="66"/>
      <c r="L26" s="66"/>
      <c r="M26" s="66"/>
      <c r="N26" s="66"/>
      <c r="O26" s="66"/>
      <c r="P26" s="80"/>
      <c r="Q26" s="81"/>
    </row>
    <row r="27" spans="1:17" s="82" customFormat="1" ht="24.95" customHeight="1" x14ac:dyDescent="0.2">
      <c r="A27" s="60">
        <v>23</v>
      </c>
      <c r="B27" s="76">
        <v>25088</v>
      </c>
      <c r="C27" s="61" t="s">
        <v>94</v>
      </c>
      <c r="D27" s="83" t="s">
        <v>426</v>
      </c>
      <c r="E27" s="83" t="s">
        <v>427</v>
      </c>
      <c r="F27" s="64" t="str">
        <f t="shared" si="0"/>
        <v xml:space="preserve"> นางสาวกชวรรณ</v>
      </c>
      <c r="G27" s="65" t="str">
        <f t="shared" si="1"/>
        <v>จูมี</v>
      </c>
      <c r="H27" s="87" t="s">
        <v>383</v>
      </c>
      <c r="I27" s="60"/>
      <c r="J27" s="66"/>
      <c r="K27" s="66"/>
      <c r="L27" s="66"/>
      <c r="M27" s="66"/>
      <c r="N27" s="66"/>
      <c r="O27" s="66"/>
      <c r="P27" s="80"/>
      <c r="Q27" s="81"/>
    </row>
    <row r="28" spans="1:17" s="82" customFormat="1" ht="24.95" customHeight="1" x14ac:dyDescent="0.2">
      <c r="A28" s="60">
        <v>24</v>
      </c>
      <c r="B28" s="76">
        <v>25090</v>
      </c>
      <c r="C28" s="61" t="s">
        <v>94</v>
      </c>
      <c r="D28" s="62" t="s">
        <v>28</v>
      </c>
      <c r="E28" s="62" t="s">
        <v>428</v>
      </c>
      <c r="F28" s="64" t="str">
        <f t="shared" si="0"/>
        <v xml:space="preserve"> นางสาวกมลชนก</v>
      </c>
      <c r="G28" s="65" t="str">
        <f t="shared" si="1"/>
        <v>คงตั้ง</v>
      </c>
      <c r="H28" s="87" t="s">
        <v>383</v>
      </c>
      <c r="I28" s="60"/>
      <c r="J28" s="66"/>
      <c r="K28" s="66"/>
      <c r="L28" s="66"/>
      <c r="M28" s="66"/>
      <c r="N28" s="66"/>
      <c r="O28" s="66"/>
      <c r="P28" s="80"/>
      <c r="Q28" s="81"/>
    </row>
    <row r="29" spans="1:17" s="82" customFormat="1" ht="24.95" customHeight="1" x14ac:dyDescent="0.2">
      <c r="A29" s="60">
        <v>25</v>
      </c>
      <c r="B29" s="76">
        <v>25093</v>
      </c>
      <c r="C29" s="61" t="s">
        <v>94</v>
      </c>
      <c r="D29" s="83" t="s">
        <v>429</v>
      </c>
      <c r="E29" s="83" t="s">
        <v>430</v>
      </c>
      <c r="F29" s="64" t="str">
        <f t="shared" si="0"/>
        <v xml:space="preserve"> นางสาวชลลดา</v>
      </c>
      <c r="G29" s="65" t="str">
        <f t="shared" si="1"/>
        <v>บางสิงห์</v>
      </c>
      <c r="H29" s="87" t="s">
        <v>454</v>
      </c>
      <c r="I29" s="60"/>
      <c r="J29" s="66"/>
      <c r="K29" s="66"/>
      <c r="L29" s="66"/>
      <c r="M29" s="66"/>
      <c r="N29" s="66"/>
      <c r="O29" s="66"/>
      <c r="P29" s="80"/>
      <c r="Q29" s="81"/>
    </row>
    <row r="30" spans="1:17" s="82" customFormat="1" ht="24.95" customHeight="1" x14ac:dyDescent="0.2">
      <c r="A30" s="60">
        <v>26</v>
      </c>
      <c r="B30" s="76">
        <v>25100</v>
      </c>
      <c r="C30" s="61" t="s">
        <v>94</v>
      </c>
      <c r="D30" s="83" t="s">
        <v>43</v>
      </c>
      <c r="E30" s="83" t="s">
        <v>431</v>
      </c>
      <c r="F30" s="64" t="str">
        <f t="shared" si="0"/>
        <v xml:space="preserve"> นางสาวปิยพร</v>
      </c>
      <c r="G30" s="65" t="str">
        <f t="shared" si="1"/>
        <v>ก้อนสะเทื้อน</v>
      </c>
      <c r="H30" s="87" t="s">
        <v>383</v>
      </c>
      <c r="I30" s="60"/>
      <c r="J30" s="66"/>
      <c r="K30" s="66"/>
      <c r="L30" s="66"/>
      <c r="M30" s="66"/>
      <c r="N30" s="66"/>
      <c r="O30" s="66"/>
      <c r="P30" s="80"/>
      <c r="Q30" s="81"/>
    </row>
    <row r="31" spans="1:17" s="82" customFormat="1" ht="24.95" customHeight="1" x14ac:dyDescent="0.2">
      <c r="A31" s="60">
        <v>27</v>
      </c>
      <c r="B31" s="76">
        <v>25106</v>
      </c>
      <c r="C31" s="61" t="s">
        <v>94</v>
      </c>
      <c r="D31" s="62" t="s">
        <v>432</v>
      </c>
      <c r="E31" s="62" t="s">
        <v>433</v>
      </c>
      <c r="F31" s="64" t="str">
        <f t="shared" si="0"/>
        <v xml:space="preserve"> นางสาวภารดี</v>
      </c>
      <c r="G31" s="65" t="str">
        <f t="shared" si="1"/>
        <v>บุญเลี้ยง</v>
      </c>
      <c r="H31" s="87" t="s">
        <v>383</v>
      </c>
      <c r="I31" s="60"/>
      <c r="J31" s="66"/>
      <c r="K31" s="66"/>
      <c r="L31" s="66"/>
      <c r="M31" s="66"/>
      <c r="N31" s="66"/>
      <c r="O31" s="66"/>
      <c r="P31" s="80"/>
      <c r="Q31" s="81"/>
    </row>
    <row r="32" spans="1:17" s="82" customFormat="1" ht="24.95" customHeight="1" x14ac:dyDescent="0.2">
      <c r="A32" s="60">
        <v>28</v>
      </c>
      <c r="B32" s="76">
        <v>25111</v>
      </c>
      <c r="C32" s="77" t="s">
        <v>94</v>
      </c>
      <c r="D32" s="78" t="s">
        <v>22</v>
      </c>
      <c r="E32" s="78" t="s">
        <v>434</v>
      </c>
      <c r="F32" s="64" t="str">
        <f t="shared" si="0"/>
        <v xml:space="preserve"> นางสาวอธิติยา</v>
      </c>
      <c r="G32" s="65" t="str">
        <f t="shared" si="1"/>
        <v>อนันทวงค์</v>
      </c>
      <c r="H32" s="87" t="s">
        <v>383</v>
      </c>
      <c r="I32" s="60"/>
      <c r="J32" s="66"/>
      <c r="K32" s="66"/>
      <c r="L32" s="66"/>
      <c r="M32" s="66"/>
      <c r="N32" s="66"/>
      <c r="O32" s="66"/>
      <c r="P32" s="80"/>
      <c r="Q32" s="81"/>
    </row>
    <row r="33" spans="1:17" s="82" customFormat="1" ht="24.95" customHeight="1" x14ac:dyDescent="0.2">
      <c r="A33" s="60">
        <v>29</v>
      </c>
      <c r="B33" s="76">
        <v>25125</v>
      </c>
      <c r="C33" s="77" t="s">
        <v>94</v>
      </c>
      <c r="D33" s="78" t="s">
        <v>435</v>
      </c>
      <c r="E33" s="78" t="s">
        <v>46</v>
      </c>
      <c r="F33" s="64" t="str">
        <f t="shared" si="0"/>
        <v xml:space="preserve"> นางสาวชนัญธิดา</v>
      </c>
      <c r="G33" s="65" t="str">
        <f t="shared" si="1"/>
        <v>แพลอย</v>
      </c>
      <c r="H33" s="87" t="s">
        <v>454</v>
      </c>
      <c r="I33" s="60"/>
      <c r="J33" s="66"/>
      <c r="K33" s="66"/>
      <c r="L33" s="66"/>
      <c r="M33" s="66"/>
      <c r="N33" s="66"/>
      <c r="O33" s="66"/>
      <c r="P33" s="80"/>
      <c r="Q33" s="81"/>
    </row>
    <row r="34" spans="1:17" s="82" customFormat="1" ht="24.95" customHeight="1" x14ac:dyDescent="0.2">
      <c r="A34" s="60">
        <v>30</v>
      </c>
      <c r="B34" s="76">
        <v>25126</v>
      </c>
      <c r="C34" s="61" t="s">
        <v>94</v>
      </c>
      <c r="D34" s="62" t="s">
        <v>10</v>
      </c>
      <c r="E34" s="62" t="s">
        <v>436</v>
      </c>
      <c r="F34" s="64" t="str">
        <f t="shared" si="0"/>
        <v xml:space="preserve"> นางสาวชนากานต์</v>
      </c>
      <c r="G34" s="65" t="str">
        <f t="shared" si="1"/>
        <v>โตรัตน์</v>
      </c>
      <c r="H34" s="87" t="s">
        <v>454</v>
      </c>
      <c r="I34" s="60"/>
      <c r="J34" s="66"/>
      <c r="K34" s="66"/>
      <c r="L34" s="66"/>
      <c r="M34" s="66"/>
      <c r="N34" s="66"/>
      <c r="O34" s="66"/>
      <c r="P34" s="80"/>
      <c r="Q34" s="81"/>
    </row>
    <row r="35" spans="1:17" s="82" customFormat="1" ht="24.95" customHeight="1" x14ac:dyDescent="0.2">
      <c r="A35" s="60">
        <v>31</v>
      </c>
      <c r="B35" s="76">
        <v>25136</v>
      </c>
      <c r="C35" s="77" t="s">
        <v>94</v>
      </c>
      <c r="D35" s="78" t="s">
        <v>437</v>
      </c>
      <c r="E35" s="78" t="s">
        <v>438</v>
      </c>
      <c r="F35" s="64" t="str">
        <f t="shared" si="0"/>
        <v xml:space="preserve"> นางสาวพรรณพัชร</v>
      </c>
      <c r="G35" s="65" t="str">
        <f t="shared" si="1"/>
        <v>กาดกอเสริม</v>
      </c>
      <c r="H35" s="87" t="s">
        <v>454</v>
      </c>
      <c r="I35" s="60"/>
      <c r="J35" s="66"/>
      <c r="K35" s="66"/>
      <c r="L35" s="66"/>
      <c r="M35" s="66"/>
      <c r="N35" s="66"/>
      <c r="O35" s="66"/>
      <c r="P35" s="80"/>
      <c r="Q35" s="81"/>
    </row>
    <row r="36" spans="1:17" s="82" customFormat="1" ht="24.95" customHeight="1" x14ac:dyDescent="0.2">
      <c r="A36" s="60">
        <v>32</v>
      </c>
      <c r="B36" s="76">
        <v>25144</v>
      </c>
      <c r="C36" s="77" t="s">
        <v>94</v>
      </c>
      <c r="D36" s="78" t="s">
        <v>439</v>
      </c>
      <c r="E36" s="78" t="s">
        <v>45</v>
      </c>
      <c r="F36" s="64" t="str">
        <f t="shared" si="0"/>
        <v xml:space="preserve"> นางสาวรัชต์รวีย์</v>
      </c>
      <c r="G36" s="65" t="str">
        <f t="shared" si="1"/>
        <v>ปานศักดิ์</v>
      </c>
      <c r="H36" s="87" t="s">
        <v>454</v>
      </c>
      <c r="I36" s="60"/>
      <c r="J36" s="66"/>
      <c r="K36" s="66"/>
      <c r="L36" s="66"/>
      <c r="M36" s="66"/>
      <c r="N36" s="66"/>
      <c r="O36" s="66"/>
      <c r="P36" s="80"/>
      <c r="Q36" s="81"/>
    </row>
    <row r="37" spans="1:17" s="82" customFormat="1" ht="24.95" customHeight="1" x14ac:dyDescent="0.2">
      <c r="A37" s="60">
        <v>33</v>
      </c>
      <c r="B37" s="76">
        <v>25148</v>
      </c>
      <c r="C37" s="77" t="s">
        <v>94</v>
      </c>
      <c r="D37" s="78" t="s">
        <v>440</v>
      </c>
      <c r="E37" s="78" t="s">
        <v>62</v>
      </c>
      <c r="F37" s="64" t="str">
        <f t="shared" si="0"/>
        <v xml:space="preserve"> นางสาวสิริวรรณ</v>
      </c>
      <c r="G37" s="65" t="str">
        <f t="shared" si="1"/>
        <v>แหลมหลัก</v>
      </c>
      <c r="H37" s="87" t="s">
        <v>454</v>
      </c>
      <c r="I37" s="60"/>
      <c r="J37" s="66"/>
      <c r="K37" s="66"/>
      <c r="L37" s="66"/>
      <c r="M37" s="66"/>
      <c r="N37" s="66"/>
      <c r="O37" s="66"/>
      <c r="P37" s="80"/>
      <c r="Q37" s="81"/>
    </row>
    <row r="38" spans="1:17" s="82" customFormat="1" ht="24.95" customHeight="1" x14ac:dyDescent="0.2">
      <c r="A38" s="60">
        <v>34</v>
      </c>
      <c r="B38" s="76">
        <v>25149</v>
      </c>
      <c r="C38" s="61" t="s">
        <v>94</v>
      </c>
      <c r="D38" s="62" t="s">
        <v>441</v>
      </c>
      <c r="E38" s="62" t="s">
        <v>442</v>
      </c>
      <c r="F38" s="64" t="str">
        <f t="shared" si="0"/>
        <v xml:space="preserve"> นางสาวหฤทัย</v>
      </c>
      <c r="G38" s="65" t="str">
        <f t="shared" si="1"/>
        <v>มั่นคง</v>
      </c>
      <c r="H38" s="87" t="s">
        <v>454</v>
      </c>
      <c r="I38" s="60"/>
      <c r="J38" s="66"/>
      <c r="K38" s="66"/>
      <c r="L38" s="66"/>
      <c r="M38" s="66"/>
      <c r="N38" s="66"/>
      <c r="O38" s="66"/>
      <c r="P38" s="80"/>
      <c r="Q38" s="81"/>
    </row>
    <row r="39" spans="1:17" s="82" customFormat="1" ht="24.95" customHeight="1" x14ac:dyDescent="0.2">
      <c r="A39" s="60">
        <v>35</v>
      </c>
      <c r="B39" s="76">
        <v>25150</v>
      </c>
      <c r="C39" s="77" t="s">
        <v>94</v>
      </c>
      <c r="D39" s="78" t="s">
        <v>443</v>
      </c>
      <c r="E39" s="78" t="s">
        <v>16</v>
      </c>
      <c r="F39" s="64" t="str">
        <f t="shared" si="0"/>
        <v xml:space="preserve"> นางสาวอภิสรา</v>
      </c>
      <c r="G39" s="65" t="str">
        <f t="shared" si="1"/>
        <v>เณรพรม</v>
      </c>
      <c r="H39" s="87" t="s">
        <v>454</v>
      </c>
      <c r="I39" s="60"/>
      <c r="J39" s="66"/>
      <c r="K39" s="66"/>
      <c r="L39" s="66"/>
      <c r="M39" s="66"/>
      <c r="N39" s="66"/>
      <c r="O39" s="66"/>
      <c r="P39" s="80"/>
      <c r="Q39" s="81"/>
    </row>
    <row r="40" spans="1:17" s="82" customFormat="1" ht="24.95" customHeight="1" x14ac:dyDescent="0.2">
      <c r="A40" s="60">
        <v>36</v>
      </c>
      <c r="B40" s="76">
        <v>25227</v>
      </c>
      <c r="C40" s="77" t="s">
        <v>94</v>
      </c>
      <c r="D40" s="78" t="s">
        <v>444</v>
      </c>
      <c r="E40" s="78" t="s">
        <v>445</v>
      </c>
      <c r="F40" s="64" t="str">
        <f t="shared" si="0"/>
        <v xml:space="preserve"> นางสาวพิมพ์นารา</v>
      </c>
      <c r="G40" s="65" t="str">
        <f t="shared" si="1"/>
        <v>เจริญพิทักษ์</v>
      </c>
      <c r="H40" s="87" t="s">
        <v>454</v>
      </c>
      <c r="I40" s="60"/>
      <c r="J40" s="66"/>
      <c r="K40" s="66"/>
      <c r="L40" s="66"/>
      <c r="M40" s="66"/>
      <c r="N40" s="66"/>
      <c r="O40" s="66"/>
      <c r="P40" s="80"/>
      <c r="Q40" s="81"/>
    </row>
    <row r="41" spans="1:17" s="82" customFormat="1" ht="24.95" customHeight="1" x14ac:dyDescent="0.2">
      <c r="A41" s="60">
        <v>37</v>
      </c>
      <c r="B41" s="76">
        <v>25253</v>
      </c>
      <c r="C41" s="77" t="s">
        <v>94</v>
      </c>
      <c r="D41" s="78" t="s">
        <v>446</v>
      </c>
      <c r="E41" s="78" t="s">
        <v>447</v>
      </c>
      <c r="F41" s="64" t="str">
        <f t="shared" si="0"/>
        <v xml:space="preserve"> นางสาวชนัดดา</v>
      </c>
      <c r="G41" s="65" t="str">
        <f t="shared" si="1"/>
        <v>รักษา</v>
      </c>
      <c r="H41" s="87" t="s">
        <v>454</v>
      </c>
      <c r="I41" s="60"/>
      <c r="J41" s="66"/>
      <c r="K41" s="66"/>
      <c r="L41" s="66"/>
      <c r="M41" s="66"/>
      <c r="N41" s="66"/>
      <c r="O41" s="66"/>
      <c r="P41" s="80"/>
      <c r="Q41" s="81"/>
    </row>
    <row r="42" spans="1:17" s="82" customFormat="1" ht="24.95" customHeight="1" x14ac:dyDescent="0.2">
      <c r="A42" s="60">
        <v>38</v>
      </c>
      <c r="B42" s="76">
        <v>25256</v>
      </c>
      <c r="C42" s="77" t="s">
        <v>94</v>
      </c>
      <c r="D42" s="78" t="s">
        <v>74</v>
      </c>
      <c r="E42" s="78" t="s">
        <v>448</v>
      </c>
      <c r="F42" s="64" t="str">
        <f t="shared" si="0"/>
        <v xml:space="preserve"> นางสาวธันยพร</v>
      </c>
      <c r="G42" s="65" t="str">
        <f t="shared" si="1"/>
        <v>ไพลดำ</v>
      </c>
      <c r="H42" s="87" t="s">
        <v>454</v>
      </c>
      <c r="I42" s="60"/>
      <c r="J42" s="66"/>
      <c r="K42" s="66"/>
      <c r="L42" s="66"/>
      <c r="M42" s="66"/>
      <c r="N42" s="66"/>
      <c r="O42" s="66"/>
      <c r="P42" s="80"/>
      <c r="Q42" s="81"/>
    </row>
    <row r="43" spans="1:17" s="82" customFormat="1" ht="24.95" customHeight="1" x14ac:dyDescent="0.2">
      <c r="A43" s="60">
        <v>39</v>
      </c>
      <c r="B43" s="76">
        <v>25301</v>
      </c>
      <c r="C43" s="77" t="s">
        <v>94</v>
      </c>
      <c r="D43" s="78" t="s">
        <v>449</v>
      </c>
      <c r="E43" s="78" t="s">
        <v>450</v>
      </c>
      <c r="F43" s="64" t="str">
        <f t="shared" si="0"/>
        <v xml:space="preserve"> นางสาวกนกรัตน์</v>
      </c>
      <c r="G43" s="65" t="str">
        <f t="shared" si="1"/>
        <v>พลอยสีสังข์</v>
      </c>
      <c r="H43" s="87" t="s">
        <v>454</v>
      </c>
      <c r="I43" s="60"/>
      <c r="J43" s="66"/>
      <c r="K43" s="66"/>
      <c r="L43" s="66"/>
      <c r="M43" s="66"/>
      <c r="N43" s="66"/>
      <c r="O43" s="66"/>
      <c r="P43" s="80"/>
      <c r="Q43" s="81"/>
    </row>
    <row r="44" spans="1:17" s="82" customFormat="1" ht="24.95" customHeight="1" x14ac:dyDescent="0.2">
      <c r="A44" s="60">
        <v>40</v>
      </c>
      <c r="B44" s="76">
        <v>25302</v>
      </c>
      <c r="C44" s="77" t="s">
        <v>94</v>
      </c>
      <c r="D44" s="78" t="s">
        <v>413</v>
      </c>
      <c r="E44" s="78" t="s">
        <v>66</v>
      </c>
      <c r="F44" s="64" t="str">
        <f t="shared" si="0"/>
        <v xml:space="preserve"> นางสาวชนิดาภา</v>
      </c>
      <c r="G44" s="65" t="str">
        <f t="shared" si="1"/>
        <v>วงค์ยิ้มใย</v>
      </c>
      <c r="H44" s="87" t="s">
        <v>454</v>
      </c>
      <c r="I44" s="60"/>
      <c r="J44" s="66"/>
      <c r="K44" s="66"/>
      <c r="L44" s="66"/>
      <c r="M44" s="66"/>
      <c r="N44" s="66"/>
      <c r="O44" s="66"/>
      <c r="P44" s="80"/>
      <c r="Q44" s="81"/>
    </row>
    <row r="45" spans="1:17" s="82" customFormat="1" ht="24.95" customHeight="1" x14ac:dyDescent="0.2">
      <c r="A45" s="60">
        <v>41</v>
      </c>
      <c r="B45" s="76">
        <v>25425</v>
      </c>
      <c r="C45" s="61" t="s">
        <v>94</v>
      </c>
      <c r="D45" s="62" t="s">
        <v>451</v>
      </c>
      <c r="E45" s="62" t="s">
        <v>452</v>
      </c>
      <c r="F45" s="64" t="str">
        <f t="shared" si="0"/>
        <v xml:space="preserve"> นางสาวพัตรพิมล</v>
      </c>
      <c r="G45" s="65" t="str">
        <f t="shared" si="1"/>
        <v>เเก้ววงศ์</v>
      </c>
      <c r="H45" s="87" t="s">
        <v>383</v>
      </c>
      <c r="I45" s="60"/>
      <c r="J45" s="66"/>
      <c r="K45" s="66"/>
      <c r="L45" s="66"/>
      <c r="M45" s="66"/>
      <c r="N45" s="66"/>
      <c r="O45" s="66"/>
      <c r="P45" s="80"/>
      <c r="Q45" s="81"/>
    </row>
    <row r="46" spans="1:17" s="82" customFormat="1" ht="24.95" customHeight="1" x14ac:dyDescent="0.2">
      <c r="A46" s="60">
        <v>42</v>
      </c>
      <c r="B46" s="76">
        <v>26408</v>
      </c>
      <c r="C46" s="61" t="s">
        <v>94</v>
      </c>
      <c r="D46" s="62" t="s">
        <v>453</v>
      </c>
      <c r="E46" s="62" t="s">
        <v>68</v>
      </c>
      <c r="F46" s="64" t="str">
        <f t="shared" si="0"/>
        <v xml:space="preserve"> นางสาวสุกฤตา</v>
      </c>
      <c r="G46" s="65" t="str">
        <f t="shared" si="1"/>
        <v>จันทร์รุ่งเรือง</v>
      </c>
      <c r="H46" s="87" t="s">
        <v>383</v>
      </c>
      <c r="I46" s="60"/>
      <c r="J46" s="66"/>
      <c r="K46" s="66"/>
      <c r="L46" s="66"/>
      <c r="M46" s="66"/>
      <c r="N46" s="66"/>
      <c r="O46" s="66"/>
      <c r="P46" s="80"/>
      <c r="Q46" s="81"/>
    </row>
    <row r="47" spans="1:17" s="16" customFormat="1" ht="24.95" customHeight="1" x14ac:dyDescent="0.2">
      <c r="A47" s="45"/>
      <c r="B47" s="127" t="s">
        <v>541</v>
      </c>
      <c r="C47" s="127"/>
      <c r="D47" s="127"/>
      <c r="E47" s="127"/>
      <c r="F47" s="127"/>
      <c r="G47" s="127"/>
      <c r="H47" s="57">
        <f>K47+N47</f>
        <v>42</v>
      </c>
      <c r="I47" s="46" t="s">
        <v>3</v>
      </c>
      <c r="J47" s="47" t="s">
        <v>5</v>
      </c>
      <c r="K47" s="45">
        <f>COUNTIF(C5:C46,"นาย")</f>
        <v>12</v>
      </c>
      <c r="L47" s="46" t="s">
        <v>3</v>
      </c>
      <c r="M47" s="47" t="s">
        <v>4</v>
      </c>
      <c r="N47" s="45">
        <f>COUNTIF(C5:C46,"นางสาว")</f>
        <v>30</v>
      </c>
      <c r="O47" s="46" t="s">
        <v>3</v>
      </c>
      <c r="P47" s="15"/>
      <c r="Q47" s="15"/>
    </row>
    <row r="48" spans="1:17" s="17" customFormat="1" ht="24.95" customHeight="1" x14ac:dyDescent="0.2">
      <c r="A48" s="6"/>
      <c r="B48" s="12"/>
      <c r="C48" s="12"/>
      <c r="D48" s="12"/>
      <c r="E48" s="12"/>
      <c r="F48" s="59"/>
      <c r="H48" s="129" t="s">
        <v>390</v>
      </c>
      <c r="I48" s="129"/>
      <c r="J48" s="54">
        <f>COUNTIF(H5:H46,"อ")</f>
        <v>26</v>
      </c>
      <c r="K48" s="53" t="s">
        <v>3</v>
      </c>
      <c r="M48" s="129" t="s">
        <v>391</v>
      </c>
      <c r="N48" s="129"/>
      <c r="O48" s="40">
        <f>COUNTIF(H5:H46,"จ")</f>
        <v>16</v>
      </c>
      <c r="P48" s="53" t="s">
        <v>3</v>
      </c>
    </row>
  </sheetData>
  <mergeCells count="6">
    <mergeCell ref="A1:Q1"/>
    <mergeCell ref="A2:Q2"/>
    <mergeCell ref="F4:G4"/>
    <mergeCell ref="B47:G47"/>
    <mergeCell ref="H48:I48"/>
    <mergeCell ref="M48:N48"/>
  </mergeCells>
  <printOptions horizontalCentered="1"/>
  <pageMargins left="0.35433070866141736" right="0.19685039370078741" top="0.51181102362204722" bottom="0" header="0.31496062992125984" footer="0.31496062992125984"/>
  <pageSetup paperSize="9" scale="6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6C3F5-9DDB-4EDC-8920-9366137CBFDB}">
  <dimension ref="A1:Q58"/>
  <sheetViews>
    <sheetView view="pageBreakPreview" topLeftCell="A36" zoomScale="90" zoomScaleNormal="90" zoomScaleSheetLayoutView="90" workbookViewId="0">
      <selection activeCell="G49" sqref="G49:K49"/>
    </sheetView>
  </sheetViews>
  <sheetFormatPr defaultColWidth="8.75" defaultRowHeight="24.95" customHeight="1" x14ac:dyDescent="0.2"/>
  <cols>
    <col min="1" max="1" width="6.625" style="10" customWidth="1"/>
    <col min="2" max="2" width="13.625" style="10" customWidth="1"/>
    <col min="3" max="5" width="11.625" style="10" hidden="1" customWidth="1"/>
    <col min="6" max="6" width="22.625" style="24" customWidth="1"/>
    <col min="7" max="7" width="20.625" style="11" customWidth="1"/>
    <col min="8" max="8" width="5.625" style="58" customWidth="1"/>
    <col min="9" max="17" width="5.625" style="11" customWidth="1"/>
    <col min="18" max="16384" width="8.75" style="11"/>
  </cols>
  <sheetData>
    <row r="1" spans="1:17" s="1" customFormat="1" ht="26.1" customHeight="1" x14ac:dyDescent="0.2">
      <c r="A1" s="126" t="s">
        <v>455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1" customFormat="1" ht="24.95" customHeight="1" x14ac:dyDescent="0.2">
      <c r="A2" s="124" t="s">
        <v>456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1" customFormat="1" ht="24.95" customHeight="1" x14ac:dyDescent="0.2">
      <c r="A3" s="13"/>
      <c r="B3" s="13"/>
      <c r="C3" s="13"/>
      <c r="D3" s="13"/>
      <c r="E3" s="13"/>
      <c r="F3" s="22"/>
      <c r="G3" s="13"/>
      <c r="H3" s="55"/>
      <c r="I3" s="13"/>
      <c r="J3" s="13"/>
      <c r="K3" s="13"/>
      <c r="L3" s="13"/>
      <c r="M3" s="13"/>
      <c r="N3" s="13"/>
      <c r="O3" s="13"/>
      <c r="P3" s="13"/>
    </row>
    <row r="4" spans="1:17" s="3" customFormat="1" ht="24.95" customHeight="1" x14ac:dyDescent="0.2">
      <c r="A4" s="25" t="s">
        <v>1</v>
      </c>
      <c r="B4" s="25" t="s">
        <v>0</v>
      </c>
      <c r="C4" s="27" t="s">
        <v>6</v>
      </c>
      <c r="D4" s="27" t="s">
        <v>7</v>
      </c>
      <c r="E4" s="27" t="s">
        <v>8</v>
      </c>
      <c r="F4" s="121" t="s">
        <v>2</v>
      </c>
      <c r="G4" s="122"/>
      <c r="H4" s="56" t="s">
        <v>313</v>
      </c>
      <c r="I4" s="25"/>
      <c r="J4" s="43"/>
      <c r="K4" s="43"/>
      <c r="L4" s="43"/>
      <c r="M4" s="43"/>
      <c r="N4" s="43"/>
      <c r="O4" s="43"/>
      <c r="P4" s="2"/>
      <c r="Q4" s="4"/>
    </row>
    <row r="5" spans="1:17" s="82" customFormat="1" ht="24.95" customHeight="1" x14ac:dyDescent="0.2">
      <c r="A5" s="60">
        <v>1</v>
      </c>
      <c r="B5" s="76">
        <v>24994</v>
      </c>
      <c r="C5" s="61" t="s">
        <v>81</v>
      </c>
      <c r="D5" s="62" t="s">
        <v>457</v>
      </c>
      <c r="E5" s="62" t="s">
        <v>33</v>
      </c>
      <c r="F5" s="64" t="str">
        <f t="shared" ref="F5:F46" si="0">" "&amp;C5&amp;D5</f>
        <v xml:space="preserve"> นายชานน</v>
      </c>
      <c r="G5" s="65" t="str">
        <f t="shared" ref="G5:G46" si="1">E5</f>
        <v>ทองก่อ</v>
      </c>
      <c r="H5" s="87" t="s">
        <v>528</v>
      </c>
      <c r="I5" s="60"/>
      <c r="J5" s="66"/>
      <c r="K5" s="66"/>
      <c r="L5" s="66"/>
      <c r="M5" s="66"/>
      <c r="N5" s="66"/>
      <c r="O5" s="66"/>
      <c r="P5" s="80"/>
      <c r="Q5" s="81"/>
    </row>
    <row r="6" spans="1:17" s="82" customFormat="1" ht="24.95" customHeight="1" x14ac:dyDescent="0.2">
      <c r="A6" s="60">
        <v>2</v>
      </c>
      <c r="B6" s="76">
        <v>24997</v>
      </c>
      <c r="C6" s="61" t="s">
        <v>81</v>
      </c>
      <c r="D6" s="62" t="s">
        <v>458</v>
      </c>
      <c r="E6" s="62" t="s">
        <v>459</v>
      </c>
      <c r="F6" s="64" t="str">
        <f t="shared" si="0"/>
        <v xml:space="preserve"> นายณัฐวุฒิ​</v>
      </c>
      <c r="G6" s="65" t="str">
        <f t="shared" si="1"/>
        <v>ชูเกตุ</v>
      </c>
      <c r="H6" s="87" t="s">
        <v>528</v>
      </c>
      <c r="I6" s="60"/>
      <c r="J6" s="66"/>
      <c r="K6" s="66"/>
      <c r="L6" s="66"/>
      <c r="M6" s="66"/>
      <c r="N6" s="66"/>
      <c r="O6" s="66"/>
      <c r="P6" s="80"/>
      <c r="Q6" s="81"/>
    </row>
    <row r="7" spans="1:17" s="82" customFormat="1" ht="24.95" customHeight="1" x14ac:dyDescent="0.2">
      <c r="A7" s="60">
        <v>3</v>
      </c>
      <c r="B7" s="76">
        <v>25001</v>
      </c>
      <c r="C7" s="77" t="s">
        <v>81</v>
      </c>
      <c r="D7" s="78" t="s">
        <v>460</v>
      </c>
      <c r="E7" s="78" t="s">
        <v>77</v>
      </c>
      <c r="F7" s="64" t="str">
        <f t="shared" si="0"/>
        <v xml:space="preserve"> นายวัฒนา</v>
      </c>
      <c r="G7" s="65" t="str">
        <f t="shared" si="1"/>
        <v>วิรัชลาภ</v>
      </c>
      <c r="H7" s="87" t="s">
        <v>528</v>
      </c>
      <c r="I7" s="60"/>
      <c r="J7" s="66"/>
      <c r="K7" s="66"/>
      <c r="L7" s="66"/>
      <c r="M7" s="66"/>
      <c r="N7" s="66"/>
      <c r="O7" s="66"/>
      <c r="P7" s="80"/>
      <c r="Q7" s="81"/>
    </row>
    <row r="8" spans="1:17" s="82" customFormat="1" ht="24.95" customHeight="1" x14ac:dyDescent="0.2">
      <c r="A8" s="60">
        <v>4</v>
      </c>
      <c r="B8" s="76">
        <v>25033</v>
      </c>
      <c r="C8" s="77" t="s">
        <v>81</v>
      </c>
      <c r="D8" s="78" t="s">
        <v>461</v>
      </c>
      <c r="E8" s="78" t="s">
        <v>462</v>
      </c>
      <c r="F8" s="64" t="str">
        <f t="shared" si="0"/>
        <v xml:space="preserve"> นายจารุเดช</v>
      </c>
      <c r="G8" s="65" t="str">
        <f t="shared" si="1"/>
        <v>รักชู</v>
      </c>
      <c r="H8" s="87" t="s">
        <v>526</v>
      </c>
      <c r="I8" s="60"/>
      <c r="J8" s="66"/>
      <c r="K8" s="66"/>
      <c r="L8" s="66"/>
      <c r="M8" s="66"/>
      <c r="N8" s="66"/>
      <c r="O8" s="66"/>
      <c r="P8" s="80"/>
      <c r="Q8" s="81"/>
    </row>
    <row r="9" spans="1:17" s="82" customFormat="1" ht="24.95" customHeight="1" x14ac:dyDescent="0.2">
      <c r="A9" s="60">
        <v>5</v>
      </c>
      <c r="B9" s="76">
        <v>25044</v>
      </c>
      <c r="C9" s="61" t="s">
        <v>81</v>
      </c>
      <c r="D9" s="62" t="s">
        <v>463</v>
      </c>
      <c r="E9" s="62" t="s">
        <v>464</v>
      </c>
      <c r="F9" s="64" t="str">
        <f t="shared" si="0"/>
        <v xml:space="preserve"> นายศรัณย์ภัทร</v>
      </c>
      <c r="G9" s="65" t="str">
        <f t="shared" si="1"/>
        <v>มีมาสุข</v>
      </c>
      <c r="H9" s="87" t="s">
        <v>527</v>
      </c>
      <c r="I9" s="60"/>
      <c r="J9" s="66"/>
      <c r="K9" s="66"/>
      <c r="L9" s="66"/>
      <c r="M9" s="66"/>
      <c r="N9" s="66"/>
      <c r="O9" s="66"/>
      <c r="P9" s="80"/>
      <c r="Q9" s="81"/>
    </row>
    <row r="10" spans="1:17" s="82" customFormat="1" ht="24.95" customHeight="1" x14ac:dyDescent="0.2">
      <c r="A10" s="60">
        <v>6</v>
      </c>
      <c r="B10" s="76">
        <v>25116</v>
      </c>
      <c r="C10" s="77" t="s">
        <v>81</v>
      </c>
      <c r="D10" s="78" t="s">
        <v>465</v>
      </c>
      <c r="E10" s="78" t="s">
        <v>14</v>
      </c>
      <c r="F10" s="64" t="str">
        <f t="shared" si="0"/>
        <v xml:space="preserve"> นายภูริศ</v>
      </c>
      <c r="G10" s="65" t="str">
        <f t="shared" si="1"/>
        <v>สมบูรณ์</v>
      </c>
      <c r="H10" s="87" t="s">
        <v>528</v>
      </c>
      <c r="I10" s="60"/>
      <c r="J10" s="66"/>
      <c r="K10" s="66"/>
      <c r="L10" s="66"/>
      <c r="M10" s="66"/>
      <c r="N10" s="66"/>
      <c r="O10" s="66"/>
      <c r="P10" s="80"/>
      <c r="Q10" s="81"/>
    </row>
    <row r="11" spans="1:17" s="82" customFormat="1" ht="24.95" customHeight="1" x14ac:dyDescent="0.2">
      <c r="A11" s="60">
        <v>7</v>
      </c>
      <c r="B11" s="76">
        <v>25117</v>
      </c>
      <c r="C11" s="77" t="s">
        <v>81</v>
      </c>
      <c r="D11" s="78" t="s">
        <v>466</v>
      </c>
      <c r="E11" s="78" t="s">
        <v>467</v>
      </c>
      <c r="F11" s="64" t="str">
        <f t="shared" si="0"/>
        <v xml:space="preserve"> นายสุภัทรชัย</v>
      </c>
      <c r="G11" s="65" t="str">
        <f t="shared" si="1"/>
        <v>ทองอู๋</v>
      </c>
      <c r="H11" s="87" t="s">
        <v>528</v>
      </c>
      <c r="I11" s="60"/>
      <c r="J11" s="66"/>
      <c r="K11" s="66"/>
      <c r="L11" s="66"/>
      <c r="M11" s="66"/>
      <c r="N11" s="66"/>
      <c r="O11" s="66"/>
      <c r="P11" s="80"/>
      <c r="Q11" s="81"/>
    </row>
    <row r="12" spans="1:17" s="82" customFormat="1" ht="24.95" customHeight="1" x14ac:dyDescent="0.2">
      <c r="A12" s="60">
        <v>8</v>
      </c>
      <c r="B12" s="76">
        <v>25156</v>
      </c>
      <c r="C12" s="77" t="s">
        <v>81</v>
      </c>
      <c r="D12" s="78" t="s">
        <v>468</v>
      </c>
      <c r="E12" s="78" t="s">
        <v>469</v>
      </c>
      <c r="F12" s="64" t="str">
        <f t="shared" si="0"/>
        <v xml:space="preserve"> นายถิรวิทย์</v>
      </c>
      <c r="G12" s="65" t="str">
        <f t="shared" si="1"/>
        <v>ช่างเชื้อเมธี</v>
      </c>
      <c r="H12" s="87" t="s">
        <v>527</v>
      </c>
      <c r="I12" s="60"/>
      <c r="J12" s="66"/>
      <c r="K12" s="66"/>
      <c r="L12" s="66"/>
      <c r="M12" s="66"/>
      <c r="N12" s="66"/>
      <c r="O12" s="66"/>
      <c r="P12" s="80"/>
      <c r="Q12" s="81"/>
    </row>
    <row r="13" spans="1:17" s="82" customFormat="1" ht="24.95" customHeight="1" x14ac:dyDescent="0.2">
      <c r="A13" s="60">
        <v>9</v>
      </c>
      <c r="B13" s="76">
        <v>25157</v>
      </c>
      <c r="C13" s="77" t="s">
        <v>81</v>
      </c>
      <c r="D13" s="78" t="s">
        <v>243</v>
      </c>
      <c r="E13" s="78" t="s">
        <v>470</v>
      </c>
      <c r="F13" s="64" t="str">
        <f t="shared" si="0"/>
        <v xml:space="preserve"> นายธนภัทร</v>
      </c>
      <c r="G13" s="65" t="str">
        <f t="shared" si="1"/>
        <v>ศรีสำโรง</v>
      </c>
      <c r="H13" s="87" t="s">
        <v>527</v>
      </c>
      <c r="I13" s="60"/>
      <c r="J13" s="66"/>
      <c r="K13" s="66"/>
      <c r="L13" s="66"/>
      <c r="M13" s="66"/>
      <c r="N13" s="66"/>
      <c r="O13" s="66"/>
      <c r="P13" s="80"/>
      <c r="Q13" s="81"/>
    </row>
    <row r="14" spans="1:17" s="82" customFormat="1" ht="24.95" customHeight="1" x14ac:dyDescent="0.2">
      <c r="A14" s="60">
        <v>10</v>
      </c>
      <c r="B14" s="76">
        <v>25169</v>
      </c>
      <c r="C14" s="77" t="s">
        <v>81</v>
      </c>
      <c r="D14" s="78" t="s">
        <v>471</v>
      </c>
      <c r="E14" s="78" t="s">
        <v>438</v>
      </c>
      <c r="F14" s="64" t="str">
        <f t="shared" si="0"/>
        <v xml:space="preserve"> นายสิรภพ</v>
      </c>
      <c r="G14" s="65" t="str">
        <f t="shared" si="1"/>
        <v>กาดกอเสริม</v>
      </c>
      <c r="H14" s="87" t="s">
        <v>527</v>
      </c>
      <c r="I14" s="60"/>
      <c r="J14" s="66"/>
      <c r="K14" s="66"/>
      <c r="L14" s="66"/>
      <c r="M14" s="66"/>
      <c r="N14" s="66"/>
      <c r="O14" s="66"/>
      <c r="P14" s="80"/>
      <c r="Q14" s="81"/>
    </row>
    <row r="15" spans="1:17" s="82" customFormat="1" ht="24.95" customHeight="1" x14ac:dyDescent="0.2">
      <c r="A15" s="60">
        <v>11</v>
      </c>
      <c r="B15" s="76">
        <v>25192</v>
      </c>
      <c r="C15" s="61" t="s">
        <v>81</v>
      </c>
      <c r="D15" s="62" t="s">
        <v>472</v>
      </c>
      <c r="E15" s="62" t="s">
        <v>473</v>
      </c>
      <c r="F15" s="64" t="str">
        <f t="shared" si="0"/>
        <v xml:space="preserve"> นายกฤษฎ์กันต์ธีร์</v>
      </c>
      <c r="G15" s="65" t="str">
        <f t="shared" si="1"/>
        <v>สุ่มสมบูรณ์</v>
      </c>
      <c r="H15" s="87" t="s">
        <v>527</v>
      </c>
      <c r="I15" s="60"/>
      <c r="J15" s="66"/>
      <c r="K15" s="66"/>
      <c r="L15" s="66"/>
      <c r="M15" s="66"/>
      <c r="N15" s="66"/>
      <c r="O15" s="66"/>
      <c r="P15" s="80"/>
      <c r="Q15" s="81"/>
    </row>
    <row r="16" spans="1:17" s="82" customFormat="1" ht="24.95" customHeight="1" x14ac:dyDescent="0.2">
      <c r="A16" s="60">
        <v>12</v>
      </c>
      <c r="B16" s="76">
        <v>25200</v>
      </c>
      <c r="C16" s="61" t="s">
        <v>81</v>
      </c>
      <c r="D16" s="62" t="s">
        <v>474</v>
      </c>
      <c r="E16" s="62" t="s">
        <v>36</v>
      </c>
      <c r="F16" s="64" t="str">
        <f t="shared" si="0"/>
        <v xml:space="preserve"> นายณภัทร</v>
      </c>
      <c r="G16" s="65" t="str">
        <f t="shared" si="1"/>
        <v>แป้นเพ็ชร</v>
      </c>
      <c r="H16" s="87" t="s">
        <v>527</v>
      </c>
      <c r="I16" s="60"/>
      <c r="J16" s="66"/>
      <c r="K16" s="66"/>
      <c r="L16" s="66"/>
      <c r="M16" s="66"/>
      <c r="N16" s="66"/>
      <c r="O16" s="66"/>
      <c r="P16" s="80"/>
      <c r="Q16" s="81"/>
    </row>
    <row r="17" spans="1:17" s="82" customFormat="1" ht="24.95" customHeight="1" x14ac:dyDescent="0.2">
      <c r="A17" s="60">
        <v>13</v>
      </c>
      <c r="B17" s="76">
        <v>25202</v>
      </c>
      <c r="C17" s="77" t="s">
        <v>81</v>
      </c>
      <c r="D17" s="78" t="s">
        <v>475</v>
      </c>
      <c r="E17" s="78" t="s">
        <v>476</v>
      </c>
      <c r="F17" s="64" t="str">
        <f t="shared" si="0"/>
        <v xml:space="preserve"> นายทวีชัย</v>
      </c>
      <c r="G17" s="65" t="str">
        <f t="shared" si="1"/>
        <v>เพ็ชรจิ๋ว</v>
      </c>
      <c r="H17" s="87" t="s">
        <v>528</v>
      </c>
      <c r="I17" s="60"/>
      <c r="J17" s="66"/>
      <c r="K17" s="66"/>
      <c r="L17" s="66"/>
      <c r="M17" s="66"/>
      <c r="N17" s="66"/>
      <c r="O17" s="66"/>
      <c r="P17" s="80"/>
      <c r="Q17" s="81"/>
    </row>
    <row r="18" spans="1:17" s="82" customFormat="1" ht="24.95" customHeight="1" x14ac:dyDescent="0.2">
      <c r="A18" s="60">
        <v>14</v>
      </c>
      <c r="B18" s="76">
        <v>25204</v>
      </c>
      <c r="C18" s="61" t="s">
        <v>81</v>
      </c>
      <c r="D18" s="62" t="s">
        <v>69</v>
      </c>
      <c r="E18" s="62" t="s">
        <v>477</v>
      </c>
      <c r="F18" s="64" t="str">
        <f t="shared" si="0"/>
        <v xml:space="preserve"> นายธนพนธ์</v>
      </c>
      <c r="G18" s="65" t="str">
        <f t="shared" si="1"/>
        <v>ทาสี</v>
      </c>
      <c r="H18" s="87" t="s">
        <v>527</v>
      </c>
      <c r="I18" s="60"/>
      <c r="J18" s="66"/>
      <c r="K18" s="66"/>
      <c r="L18" s="66"/>
      <c r="M18" s="66"/>
      <c r="N18" s="66"/>
      <c r="O18" s="66"/>
      <c r="P18" s="80"/>
      <c r="Q18" s="81"/>
    </row>
    <row r="19" spans="1:17" s="82" customFormat="1" ht="24.95" customHeight="1" x14ac:dyDescent="0.2">
      <c r="A19" s="60">
        <v>15</v>
      </c>
      <c r="B19" s="76">
        <v>25207</v>
      </c>
      <c r="C19" s="77" t="s">
        <v>81</v>
      </c>
      <c r="D19" s="78" t="s">
        <v>478</v>
      </c>
      <c r="E19" s="78" t="s">
        <v>479</v>
      </c>
      <c r="F19" s="64" t="str">
        <f t="shared" si="0"/>
        <v xml:space="preserve"> นายปภาวิชญ์</v>
      </c>
      <c r="G19" s="65" t="str">
        <f t="shared" si="1"/>
        <v>สังข์ต้อง</v>
      </c>
      <c r="H19" s="87" t="s">
        <v>527</v>
      </c>
      <c r="I19" s="60"/>
      <c r="J19" s="66"/>
      <c r="K19" s="66"/>
      <c r="L19" s="66"/>
      <c r="M19" s="66"/>
      <c r="N19" s="66"/>
      <c r="O19" s="66"/>
      <c r="P19" s="80"/>
      <c r="Q19" s="81"/>
    </row>
    <row r="20" spans="1:17" s="82" customFormat="1" ht="24.95" customHeight="1" x14ac:dyDescent="0.2">
      <c r="A20" s="60">
        <v>16</v>
      </c>
      <c r="B20" s="76">
        <v>25208</v>
      </c>
      <c r="C20" s="77" t="s">
        <v>81</v>
      </c>
      <c r="D20" s="78" t="s">
        <v>480</v>
      </c>
      <c r="E20" s="78" t="s">
        <v>481</v>
      </c>
      <c r="F20" s="64" t="str">
        <f t="shared" si="0"/>
        <v xml:space="preserve"> นายพรพล</v>
      </c>
      <c r="G20" s="65" t="str">
        <f t="shared" si="1"/>
        <v>มาลา</v>
      </c>
      <c r="H20" s="87" t="s">
        <v>527</v>
      </c>
      <c r="I20" s="60"/>
      <c r="J20" s="66"/>
      <c r="K20" s="66"/>
      <c r="L20" s="66"/>
      <c r="M20" s="66"/>
      <c r="N20" s="66"/>
      <c r="O20" s="66"/>
      <c r="P20" s="80"/>
      <c r="Q20" s="81"/>
    </row>
    <row r="21" spans="1:17" s="82" customFormat="1" ht="24.95" customHeight="1" x14ac:dyDescent="0.2">
      <c r="A21" s="60">
        <v>17</v>
      </c>
      <c r="B21" s="76">
        <v>25209</v>
      </c>
      <c r="C21" s="61" t="s">
        <v>81</v>
      </c>
      <c r="D21" s="83" t="s">
        <v>482</v>
      </c>
      <c r="E21" s="83" t="s">
        <v>483</v>
      </c>
      <c r="F21" s="64" t="str">
        <f t="shared" si="0"/>
        <v xml:space="preserve"> นายพัสกร</v>
      </c>
      <c r="G21" s="65" t="str">
        <f t="shared" si="1"/>
        <v>โตโสภา</v>
      </c>
      <c r="H21" s="87" t="s">
        <v>527</v>
      </c>
      <c r="I21" s="60"/>
      <c r="J21" s="66"/>
      <c r="K21" s="66"/>
      <c r="L21" s="66"/>
      <c r="M21" s="66"/>
      <c r="N21" s="66"/>
      <c r="O21" s="66"/>
      <c r="P21" s="80"/>
      <c r="Q21" s="81"/>
    </row>
    <row r="22" spans="1:17" s="82" customFormat="1" ht="24.95" customHeight="1" x14ac:dyDescent="0.2">
      <c r="A22" s="60">
        <v>18</v>
      </c>
      <c r="B22" s="76">
        <v>25233</v>
      </c>
      <c r="C22" s="77" t="s">
        <v>81</v>
      </c>
      <c r="D22" s="78" t="s">
        <v>484</v>
      </c>
      <c r="E22" s="78" t="s">
        <v>485</v>
      </c>
      <c r="F22" s="64" t="str">
        <f t="shared" si="0"/>
        <v xml:space="preserve"> นายเกียรติศักดิ์</v>
      </c>
      <c r="G22" s="65" t="str">
        <f t="shared" si="1"/>
        <v>วรรณพงศ์</v>
      </c>
      <c r="H22" s="87" t="s">
        <v>527</v>
      </c>
      <c r="I22" s="60"/>
      <c r="J22" s="66"/>
      <c r="K22" s="66"/>
      <c r="L22" s="66"/>
      <c r="M22" s="66"/>
      <c r="N22" s="66"/>
      <c r="O22" s="66"/>
      <c r="P22" s="80"/>
      <c r="Q22" s="81"/>
    </row>
    <row r="23" spans="1:17" s="82" customFormat="1" ht="24.95" customHeight="1" x14ac:dyDescent="0.2">
      <c r="A23" s="60">
        <v>19</v>
      </c>
      <c r="B23" s="76">
        <v>25243</v>
      </c>
      <c r="C23" s="77" t="s">
        <v>81</v>
      </c>
      <c r="D23" s="78" t="s">
        <v>486</v>
      </c>
      <c r="E23" s="78" t="s">
        <v>40</v>
      </c>
      <c r="F23" s="64" t="str">
        <f t="shared" si="0"/>
        <v xml:space="preserve"> นายพีรวิชญ์</v>
      </c>
      <c r="G23" s="65" t="str">
        <f t="shared" si="1"/>
        <v>จันทร์ไชย</v>
      </c>
      <c r="H23" s="87" t="s">
        <v>528</v>
      </c>
      <c r="I23" s="60"/>
      <c r="J23" s="66"/>
      <c r="K23" s="66"/>
      <c r="L23" s="66"/>
      <c r="M23" s="66"/>
      <c r="N23" s="66"/>
      <c r="O23" s="66"/>
      <c r="P23" s="80"/>
      <c r="Q23" s="81"/>
    </row>
    <row r="24" spans="1:17" s="82" customFormat="1" ht="24.95" customHeight="1" x14ac:dyDescent="0.2">
      <c r="A24" s="60">
        <v>20</v>
      </c>
      <c r="B24" s="76">
        <v>25244</v>
      </c>
      <c r="C24" s="77" t="s">
        <v>81</v>
      </c>
      <c r="D24" s="78" t="s">
        <v>71</v>
      </c>
      <c r="E24" s="78" t="s">
        <v>487</v>
      </c>
      <c r="F24" s="64" t="str">
        <f t="shared" si="0"/>
        <v xml:space="preserve"> นายภานุพงษ์</v>
      </c>
      <c r="G24" s="65" t="str">
        <f t="shared" si="1"/>
        <v>พันธุ์ทอง</v>
      </c>
      <c r="H24" s="87" t="s">
        <v>528</v>
      </c>
      <c r="I24" s="60"/>
      <c r="J24" s="66"/>
      <c r="K24" s="66"/>
      <c r="L24" s="66"/>
      <c r="M24" s="66"/>
      <c r="N24" s="66"/>
      <c r="O24" s="66"/>
      <c r="P24" s="80"/>
      <c r="Q24" s="81"/>
    </row>
    <row r="25" spans="1:17" s="82" customFormat="1" ht="24.95" customHeight="1" x14ac:dyDescent="0.2">
      <c r="A25" s="60">
        <v>21</v>
      </c>
      <c r="B25" s="76">
        <v>25246</v>
      </c>
      <c r="C25" s="77" t="s">
        <v>81</v>
      </c>
      <c r="D25" s="78" t="s">
        <v>488</v>
      </c>
      <c r="E25" s="78" t="s">
        <v>489</v>
      </c>
      <c r="F25" s="64" t="str">
        <f t="shared" si="0"/>
        <v xml:space="preserve"> นายศักดิ์ชัย</v>
      </c>
      <c r="G25" s="65" t="str">
        <f t="shared" si="1"/>
        <v>โตคำนุช</v>
      </c>
      <c r="H25" s="87" t="s">
        <v>527</v>
      </c>
      <c r="I25" s="60"/>
      <c r="J25" s="66"/>
      <c r="K25" s="66"/>
      <c r="L25" s="66"/>
      <c r="M25" s="66"/>
      <c r="N25" s="66"/>
      <c r="O25" s="66"/>
      <c r="P25" s="80"/>
      <c r="Q25" s="81"/>
    </row>
    <row r="26" spans="1:17" s="82" customFormat="1" ht="24.95" customHeight="1" x14ac:dyDescent="0.2">
      <c r="A26" s="60">
        <v>22</v>
      </c>
      <c r="B26" s="76">
        <v>25283</v>
      </c>
      <c r="C26" s="61" t="s">
        <v>81</v>
      </c>
      <c r="D26" s="62" t="s">
        <v>52</v>
      </c>
      <c r="E26" s="62" t="s">
        <v>490</v>
      </c>
      <c r="F26" s="64" t="str">
        <f t="shared" si="0"/>
        <v xml:space="preserve"> นายณัฐวัฒน์</v>
      </c>
      <c r="G26" s="65" t="str">
        <f t="shared" si="1"/>
        <v>มีผลกิจ</v>
      </c>
      <c r="H26" s="87" t="s">
        <v>528</v>
      </c>
      <c r="I26" s="60"/>
      <c r="J26" s="66"/>
      <c r="K26" s="66"/>
      <c r="L26" s="66"/>
      <c r="M26" s="66"/>
      <c r="N26" s="66"/>
      <c r="O26" s="66"/>
      <c r="P26" s="80"/>
      <c r="Q26" s="81"/>
    </row>
    <row r="27" spans="1:17" s="82" customFormat="1" ht="24.95" customHeight="1" x14ac:dyDescent="0.2">
      <c r="A27" s="60">
        <v>23</v>
      </c>
      <c r="B27" s="76">
        <v>25328</v>
      </c>
      <c r="C27" s="61" t="s">
        <v>81</v>
      </c>
      <c r="D27" s="83" t="s">
        <v>491</v>
      </c>
      <c r="E27" s="83" t="s">
        <v>492</v>
      </c>
      <c r="F27" s="64" t="str">
        <f t="shared" si="0"/>
        <v xml:space="preserve"> นายพีรพงศ์</v>
      </c>
      <c r="G27" s="65" t="str">
        <f t="shared" si="1"/>
        <v>ป้อมฟัก</v>
      </c>
      <c r="H27" s="87" t="s">
        <v>528</v>
      </c>
      <c r="I27" s="60"/>
      <c r="J27" s="66"/>
      <c r="K27" s="66"/>
      <c r="L27" s="66"/>
      <c r="M27" s="66"/>
      <c r="N27" s="66"/>
      <c r="O27" s="66"/>
      <c r="P27" s="80"/>
      <c r="Q27" s="81"/>
    </row>
    <row r="28" spans="1:17" s="82" customFormat="1" ht="24.95" customHeight="1" x14ac:dyDescent="0.2">
      <c r="A28" s="60">
        <v>24</v>
      </c>
      <c r="B28" s="76">
        <v>25329</v>
      </c>
      <c r="C28" s="61" t="s">
        <v>81</v>
      </c>
      <c r="D28" s="62" t="s">
        <v>26</v>
      </c>
      <c r="E28" s="62" t="s">
        <v>493</v>
      </c>
      <c r="F28" s="64" t="str">
        <f t="shared" si="0"/>
        <v xml:space="preserve"> นายพีรภัทร</v>
      </c>
      <c r="G28" s="65" t="str">
        <f t="shared" si="1"/>
        <v>เชื้ออ่ำ</v>
      </c>
      <c r="H28" s="87" t="s">
        <v>528</v>
      </c>
      <c r="I28" s="60"/>
      <c r="J28" s="66"/>
      <c r="K28" s="66"/>
      <c r="L28" s="66"/>
      <c r="M28" s="66"/>
      <c r="N28" s="66"/>
      <c r="O28" s="66"/>
      <c r="P28" s="80"/>
      <c r="Q28" s="81"/>
    </row>
    <row r="29" spans="1:17" s="82" customFormat="1" ht="24.95" customHeight="1" x14ac:dyDescent="0.2">
      <c r="A29" s="60">
        <v>25</v>
      </c>
      <c r="B29" s="76">
        <v>25333</v>
      </c>
      <c r="C29" s="61" t="s">
        <v>81</v>
      </c>
      <c r="D29" s="83" t="s">
        <v>494</v>
      </c>
      <c r="E29" s="83" t="s">
        <v>23</v>
      </c>
      <c r="F29" s="64" t="str">
        <f t="shared" si="0"/>
        <v xml:space="preserve"> นายภูฤทธิ์</v>
      </c>
      <c r="G29" s="65" t="str">
        <f t="shared" si="1"/>
        <v>สุทธิศร</v>
      </c>
      <c r="H29" s="87" t="s">
        <v>527</v>
      </c>
      <c r="I29" s="60"/>
      <c r="J29" s="66"/>
      <c r="K29" s="66"/>
      <c r="L29" s="66"/>
      <c r="M29" s="66"/>
      <c r="N29" s="66"/>
      <c r="O29" s="66"/>
      <c r="P29" s="80"/>
      <c r="Q29" s="81"/>
    </row>
    <row r="30" spans="1:17" s="82" customFormat="1" ht="24.95" customHeight="1" x14ac:dyDescent="0.2">
      <c r="A30" s="60">
        <v>26</v>
      </c>
      <c r="B30" s="76">
        <v>25337</v>
      </c>
      <c r="C30" s="61" t="s">
        <v>81</v>
      </c>
      <c r="D30" s="83" t="s">
        <v>495</v>
      </c>
      <c r="E30" s="83" t="s">
        <v>496</v>
      </c>
      <c r="F30" s="64" t="str">
        <f t="shared" si="0"/>
        <v xml:space="preserve"> นายวรายุทธ</v>
      </c>
      <c r="G30" s="65" t="str">
        <f t="shared" si="1"/>
        <v>ยาหัส</v>
      </c>
      <c r="H30" s="87" t="s">
        <v>528</v>
      </c>
      <c r="I30" s="60"/>
      <c r="J30" s="66"/>
      <c r="K30" s="66"/>
      <c r="L30" s="66"/>
      <c r="M30" s="66"/>
      <c r="N30" s="66"/>
      <c r="O30" s="66"/>
      <c r="P30" s="80"/>
      <c r="Q30" s="81"/>
    </row>
    <row r="31" spans="1:17" s="82" customFormat="1" ht="24.95" customHeight="1" x14ac:dyDescent="0.2">
      <c r="A31" s="60">
        <v>27</v>
      </c>
      <c r="B31" s="76">
        <v>25357</v>
      </c>
      <c r="C31" s="61" t="s">
        <v>81</v>
      </c>
      <c r="D31" s="62" t="s">
        <v>497</v>
      </c>
      <c r="E31" s="62" t="s">
        <v>498</v>
      </c>
      <c r="F31" s="64" t="str">
        <f t="shared" si="0"/>
        <v xml:space="preserve"> นายชัยธวัช</v>
      </c>
      <c r="G31" s="65" t="str">
        <f t="shared" si="1"/>
        <v>สินรัก</v>
      </c>
      <c r="H31" s="87" t="s">
        <v>527</v>
      </c>
      <c r="I31" s="60"/>
      <c r="J31" s="66"/>
      <c r="K31" s="66"/>
      <c r="L31" s="66"/>
      <c r="M31" s="66"/>
      <c r="N31" s="66"/>
      <c r="O31" s="66"/>
      <c r="P31" s="80"/>
      <c r="Q31" s="81"/>
    </row>
    <row r="32" spans="1:17" s="82" customFormat="1" ht="24.95" customHeight="1" x14ac:dyDescent="0.2">
      <c r="A32" s="60">
        <v>28</v>
      </c>
      <c r="B32" s="76">
        <v>25359</v>
      </c>
      <c r="C32" s="77" t="s">
        <v>81</v>
      </c>
      <c r="D32" s="78" t="s">
        <v>499</v>
      </c>
      <c r="E32" s="78" t="s">
        <v>32</v>
      </c>
      <c r="F32" s="64" t="str">
        <f t="shared" si="0"/>
        <v xml:space="preserve"> นายฐิติวัสส์</v>
      </c>
      <c r="G32" s="65" t="str">
        <f t="shared" si="1"/>
        <v>รังสิยานนท์</v>
      </c>
      <c r="H32" s="87" t="s">
        <v>527</v>
      </c>
      <c r="I32" s="60"/>
      <c r="J32" s="66"/>
      <c r="K32" s="66"/>
      <c r="L32" s="66"/>
      <c r="M32" s="66"/>
      <c r="N32" s="66"/>
      <c r="O32" s="66"/>
      <c r="P32" s="80"/>
      <c r="Q32" s="81"/>
    </row>
    <row r="33" spans="1:17" s="82" customFormat="1" ht="24.95" customHeight="1" x14ac:dyDescent="0.2">
      <c r="A33" s="60">
        <v>29</v>
      </c>
      <c r="B33" s="76">
        <v>25368</v>
      </c>
      <c r="C33" s="77" t="s">
        <v>81</v>
      </c>
      <c r="D33" s="78" t="s">
        <v>500</v>
      </c>
      <c r="E33" s="78" t="s">
        <v>501</v>
      </c>
      <c r="F33" s="64" t="str">
        <f t="shared" si="0"/>
        <v xml:space="preserve"> นายนพวัฒน์</v>
      </c>
      <c r="G33" s="65" t="str">
        <f t="shared" si="1"/>
        <v>ชะดาบู่</v>
      </c>
      <c r="H33" s="87" t="s">
        <v>526</v>
      </c>
      <c r="I33" s="60"/>
      <c r="J33" s="66"/>
      <c r="K33" s="66"/>
      <c r="L33" s="66"/>
      <c r="M33" s="66"/>
      <c r="N33" s="66"/>
      <c r="O33" s="66"/>
      <c r="P33" s="80"/>
      <c r="Q33" s="81"/>
    </row>
    <row r="34" spans="1:17" s="82" customFormat="1" ht="24.95" customHeight="1" x14ac:dyDescent="0.2">
      <c r="A34" s="60">
        <v>30</v>
      </c>
      <c r="B34" s="76">
        <v>25370</v>
      </c>
      <c r="C34" s="61" t="s">
        <v>81</v>
      </c>
      <c r="D34" s="62" t="s">
        <v>502</v>
      </c>
      <c r="E34" s="62" t="s">
        <v>503</v>
      </c>
      <c r="F34" s="64" t="str">
        <f t="shared" si="0"/>
        <v xml:space="preserve"> นายปฏิพัฒ</v>
      </c>
      <c r="G34" s="65" t="str">
        <f t="shared" si="1"/>
        <v>อินนารี</v>
      </c>
      <c r="H34" s="87" t="s">
        <v>527</v>
      </c>
      <c r="I34" s="60"/>
      <c r="J34" s="66"/>
      <c r="K34" s="66"/>
      <c r="L34" s="66"/>
      <c r="M34" s="66"/>
      <c r="N34" s="66"/>
      <c r="O34" s="66"/>
      <c r="P34" s="80"/>
      <c r="Q34" s="81"/>
    </row>
    <row r="35" spans="1:17" s="82" customFormat="1" ht="24.95" customHeight="1" x14ac:dyDescent="0.2">
      <c r="A35" s="60">
        <v>31</v>
      </c>
      <c r="B35" s="76">
        <v>25371</v>
      </c>
      <c r="C35" s="77" t="s">
        <v>81</v>
      </c>
      <c r="D35" s="78" t="s">
        <v>504</v>
      </c>
      <c r="E35" s="78" t="s">
        <v>505</v>
      </c>
      <c r="F35" s="64" t="str">
        <f t="shared" si="0"/>
        <v xml:space="preserve"> นายปิยะพัฒน์</v>
      </c>
      <c r="G35" s="65" t="str">
        <f t="shared" si="1"/>
        <v>พลสวัสดิ์</v>
      </c>
      <c r="H35" s="87" t="s">
        <v>527</v>
      </c>
      <c r="I35" s="60"/>
      <c r="J35" s="66"/>
      <c r="K35" s="66"/>
      <c r="L35" s="66"/>
      <c r="M35" s="66"/>
      <c r="N35" s="66"/>
      <c r="O35" s="66"/>
      <c r="P35" s="80"/>
      <c r="Q35" s="81"/>
    </row>
    <row r="36" spans="1:17" s="82" customFormat="1" ht="24.95" customHeight="1" x14ac:dyDescent="0.2">
      <c r="A36" s="60">
        <v>32</v>
      </c>
      <c r="B36" s="76">
        <v>25372</v>
      </c>
      <c r="C36" s="77" t="s">
        <v>81</v>
      </c>
      <c r="D36" s="78" t="s">
        <v>506</v>
      </c>
      <c r="E36" s="78" t="s">
        <v>507</v>
      </c>
      <c r="F36" s="64" t="str">
        <f t="shared" si="0"/>
        <v xml:space="preserve"> นายพงศธร</v>
      </c>
      <c r="G36" s="65" t="str">
        <f t="shared" si="1"/>
        <v>ถิ่นพยัค</v>
      </c>
      <c r="H36" s="87" t="s">
        <v>528</v>
      </c>
      <c r="I36" s="60"/>
      <c r="J36" s="66"/>
      <c r="K36" s="66"/>
      <c r="L36" s="66"/>
      <c r="M36" s="66"/>
      <c r="N36" s="66"/>
      <c r="O36" s="66"/>
      <c r="P36" s="80"/>
      <c r="Q36" s="81"/>
    </row>
    <row r="37" spans="1:17" s="82" customFormat="1" ht="24.95" customHeight="1" x14ac:dyDescent="0.2">
      <c r="A37" s="60">
        <v>33</v>
      </c>
      <c r="B37" s="76">
        <v>25373</v>
      </c>
      <c r="C37" s="77" t="s">
        <v>81</v>
      </c>
      <c r="D37" s="78" t="s">
        <v>508</v>
      </c>
      <c r="E37" s="78" t="s">
        <v>509</v>
      </c>
      <c r="F37" s="64" t="str">
        <f t="shared" si="0"/>
        <v xml:space="preserve"> นายพลากร</v>
      </c>
      <c r="G37" s="65" t="str">
        <f t="shared" si="1"/>
        <v>แก้วเขียว</v>
      </c>
      <c r="H37" s="87" t="s">
        <v>527</v>
      </c>
      <c r="I37" s="60"/>
      <c r="J37" s="66"/>
      <c r="K37" s="66"/>
      <c r="L37" s="66"/>
      <c r="M37" s="66"/>
      <c r="N37" s="66"/>
      <c r="O37" s="66"/>
      <c r="P37" s="80"/>
      <c r="Q37" s="81"/>
    </row>
    <row r="38" spans="1:17" s="82" customFormat="1" ht="24.95" customHeight="1" x14ac:dyDescent="0.2">
      <c r="A38" s="60">
        <v>34</v>
      </c>
      <c r="B38" s="76">
        <v>25914</v>
      </c>
      <c r="C38" s="61" t="s">
        <v>81</v>
      </c>
      <c r="D38" s="62" t="s">
        <v>510</v>
      </c>
      <c r="E38" s="62" t="s">
        <v>511</v>
      </c>
      <c r="F38" s="64" t="str">
        <f t="shared" si="0"/>
        <v xml:space="preserve"> นายธีรติ</v>
      </c>
      <c r="G38" s="65" t="str">
        <f t="shared" si="1"/>
        <v>รุ่งสองแคว</v>
      </c>
      <c r="H38" s="87" t="s">
        <v>528</v>
      </c>
      <c r="I38" s="60"/>
      <c r="J38" s="66"/>
      <c r="K38" s="66"/>
      <c r="L38" s="66"/>
      <c r="M38" s="66"/>
      <c r="N38" s="66"/>
      <c r="O38" s="66"/>
      <c r="P38" s="80"/>
      <c r="Q38" s="81"/>
    </row>
    <row r="39" spans="1:17" s="82" customFormat="1" ht="24.95" customHeight="1" x14ac:dyDescent="0.2">
      <c r="A39" s="60">
        <v>35</v>
      </c>
      <c r="B39" s="76">
        <v>25008</v>
      </c>
      <c r="C39" s="77" t="s">
        <v>94</v>
      </c>
      <c r="D39" s="78" t="s">
        <v>512</v>
      </c>
      <c r="E39" s="78" t="s">
        <v>513</v>
      </c>
      <c r="F39" s="64" t="str">
        <f t="shared" si="0"/>
        <v xml:space="preserve"> นางสาวจิรสุดา</v>
      </c>
      <c r="G39" s="65" t="str">
        <f t="shared" si="1"/>
        <v>ชูอ่ำ</v>
      </c>
      <c r="H39" s="87" t="s">
        <v>526</v>
      </c>
      <c r="I39" s="60"/>
      <c r="J39" s="66"/>
      <c r="K39" s="66"/>
      <c r="L39" s="66"/>
      <c r="M39" s="66"/>
      <c r="N39" s="66"/>
      <c r="O39" s="66"/>
      <c r="P39" s="80"/>
      <c r="Q39" s="81"/>
    </row>
    <row r="40" spans="1:17" s="82" customFormat="1" ht="24.95" customHeight="1" x14ac:dyDescent="0.2">
      <c r="A40" s="60">
        <v>36</v>
      </c>
      <c r="B40" s="76">
        <v>25016</v>
      </c>
      <c r="C40" s="77" t="s">
        <v>94</v>
      </c>
      <c r="D40" s="78" t="s">
        <v>514</v>
      </c>
      <c r="E40" s="78" t="s">
        <v>61</v>
      </c>
      <c r="F40" s="64" t="str">
        <f t="shared" si="0"/>
        <v xml:space="preserve"> นางสาวพิชชากร</v>
      </c>
      <c r="G40" s="65" t="str">
        <f t="shared" si="1"/>
        <v>บุญอิ่ม</v>
      </c>
      <c r="H40" s="87" t="s">
        <v>526</v>
      </c>
      <c r="I40" s="60"/>
      <c r="J40" s="66"/>
      <c r="K40" s="66"/>
      <c r="L40" s="66"/>
      <c r="M40" s="66"/>
      <c r="N40" s="66"/>
      <c r="O40" s="66"/>
      <c r="P40" s="80"/>
      <c r="Q40" s="81"/>
    </row>
    <row r="41" spans="1:17" s="82" customFormat="1" ht="24.95" customHeight="1" x14ac:dyDescent="0.2">
      <c r="A41" s="60">
        <v>37</v>
      </c>
      <c r="B41" s="76">
        <v>25128</v>
      </c>
      <c r="C41" s="77" t="s">
        <v>94</v>
      </c>
      <c r="D41" s="78" t="s">
        <v>515</v>
      </c>
      <c r="E41" s="78" t="s">
        <v>516</v>
      </c>
      <c r="F41" s="64" t="str">
        <f t="shared" si="0"/>
        <v xml:space="preserve"> นางสาวณัฐกมล</v>
      </c>
      <c r="G41" s="65" t="str">
        <f t="shared" si="1"/>
        <v>อยู่ชูฉาย</v>
      </c>
      <c r="H41" s="87" t="s">
        <v>526</v>
      </c>
      <c r="I41" s="60"/>
      <c r="J41" s="66"/>
      <c r="K41" s="66"/>
      <c r="L41" s="66"/>
      <c r="M41" s="66"/>
      <c r="N41" s="66"/>
      <c r="O41" s="66"/>
      <c r="P41" s="80"/>
      <c r="Q41" s="81"/>
    </row>
    <row r="42" spans="1:17" s="82" customFormat="1" ht="24.95" customHeight="1" x14ac:dyDescent="0.2">
      <c r="A42" s="60">
        <v>38</v>
      </c>
      <c r="B42" s="76">
        <v>25143</v>
      </c>
      <c r="C42" s="77" t="s">
        <v>94</v>
      </c>
      <c r="D42" s="78" t="s">
        <v>517</v>
      </c>
      <c r="E42" s="78" t="s">
        <v>518</v>
      </c>
      <c r="F42" s="64" t="str">
        <f t="shared" si="0"/>
        <v xml:space="preserve"> นางสาวมีนา</v>
      </c>
      <c r="G42" s="65" t="str">
        <f t="shared" si="1"/>
        <v>กล่อมใจ</v>
      </c>
      <c r="H42" s="87" t="s">
        <v>526</v>
      </c>
      <c r="I42" s="60"/>
      <c r="J42" s="66"/>
      <c r="K42" s="66"/>
      <c r="L42" s="66"/>
      <c r="M42" s="66"/>
      <c r="N42" s="66"/>
      <c r="O42" s="66"/>
      <c r="P42" s="80"/>
      <c r="Q42" s="81"/>
    </row>
    <row r="43" spans="1:17" s="82" customFormat="1" ht="24.95" customHeight="1" x14ac:dyDescent="0.2">
      <c r="A43" s="60">
        <v>39</v>
      </c>
      <c r="B43" s="76">
        <v>25229</v>
      </c>
      <c r="C43" s="77" t="s">
        <v>94</v>
      </c>
      <c r="D43" s="78" t="s">
        <v>294</v>
      </c>
      <c r="E43" s="78" t="s">
        <v>519</v>
      </c>
      <c r="F43" s="64" t="str">
        <f t="shared" si="0"/>
        <v xml:space="preserve"> นางสาวอมรรัตน์</v>
      </c>
      <c r="G43" s="65" t="str">
        <f t="shared" si="1"/>
        <v>เอี่ยมต่อ</v>
      </c>
      <c r="H43" s="87" t="s">
        <v>526</v>
      </c>
      <c r="I43" s="60"/>
      <c r="J43" s="66"/>
      <c r="K43" s="66"/>
      <c r="L43" s="66"/>
      <c r="M43" s="66"/>
      <c r="N43" s="66"/>
      <c r="O43" s="66"/>
      <c r="P43" s="80"/>
      <c r="Q43" s="81"/>
    </row>
    <row r="44" spans="1:17" s="82" customFormat="1" ht="24.95" customHeight="1" x14ac:dyDescent="0.2">
      <c r="A44" s="60">
        <v>40</v>
      </c>
      <c r="B44" s="76">
        <v>25248</v>
      </c>
      <c r="C44" s="77" t="s">
        <v>94</v>
      </c>
      <c r="D44" s="78" t="s">
        <v>50</v>
      </c>
      <c r="E44" s="78" t="s">
        <v>520</v>
      </c>
      <c r="F44" s="64" t="str">
        <f t="shared" si="0"/>
        <v xml:space="preserve"> นางสาวกชกร</v>
      </c>
      <c r="G44" s="65" t="str">
        <f t="shared" si="1"/>
        <v>ก้อนกลีบ</v>
      </c>
      <c r="H44" s="87" t="s">
        <v>526</v>
      </c>
      <c r="I44" s="60"/>
      <c r="J44" s="66"/>
      <c r="K44" s="66"/>
      <c r="L44" s="66"/>
      <c r="M44" s="66"/>
      <c r="N44" s="66"/>
      <c r="O44" s="66"/>
      <c r="P44" s="80"/>
      <c r="Q44" s="81"/>
    </row>
    <row r="45" spans="1:17" s="82" customFormat="1" ht="24.95" customHeight="1" x14ac:dyDescent="0.2">
      <c r="A45" s="60">
        <v>41</v>
      </c>
      <c r="B45" s="76">
        <v>25264</v>
      </c>
      <c r="C45" s="61" t="s">
        <v>94</v>
      </c>
      <c r="D45" s="62" t="s">
        <v>521</v>
      </c>
      <c r="E45" s="62" t="s">
        <v>70</v>
      </c>
      <c r="F45" s="64" t="str">
        <f t="shared" si="0"/>
        <v xml:space="preserve"> นางสาวภัทราพร</v>
      </c>
      <c r="G45" s="65" t="str">
        <f t="shared" si="1"/>
        <v>ภวันตุ</v>
      </c>
      <c r="H45" s="87" t="s">
        <v>526</v>
      </c>
      <c r="I45" s="60"/>
      <c r="J45" s="66"/>
      <c r="K45" s="66"/>
      <c r="L45" s="66"/>
      <c r="M45" s="66"/>
      <c r="N45" s="66"/>
      <c r="O45" s="66"/>
      <c r="P45" s="80"/>
      <c r="Q45" s="81"/>
    </row>
    <row r="46" spans="1:17" s="82" customFormat="1" ht="24.95" customHeight="1" x14ac:dyDescent="0.2">
      <c r="A46" s="60">
        <v>42</v>
      </c>
      <c r="B46" s="76">
        <v>25308</v>
      </c>
      <c r="C46" s="61" t="s">
        <v>94</v>
      </c>
      <c r="D46" s="62" t="s">
        <v>522</v>
      </c>
      <c r="E46" s="62" t="s">
        <v>430</v>
      </c>
      <c r="F46" s="64" t="str">
        <f t="shared" si="0"/>
        <v xml:space="preserve"> นางสาวภาวนา</v>
      </c>
      <c r="G46" s="65" t="str">
        <f t="shared" si="1"/>
        <v>บางสิงห์</v>
      </c>
      <c r="H46" s="87" t="s">
        <v>526</v>
      </c>
      <c r="I46" s="60"/>
      <c r="J46" s="66"/>
      <c r="K46" s="66"/>
      <c r="L46" s="66"/>
      <c r="M46" s="66"/>
      <c r="N46" s="66"/>
      <c r="O46" s="66"/>
      <c r="P46" s="80"/>
      <c r="Q46" s="81"/>
    </row>
    <row r="47" spans="1:17" s="86" customFormat="1" ht="24.95" customHeight="1" x14ac:dyDescent="0.2">
      <c r="A47" s="71"/>
      <c r="B47" s="127" t="s">
        <v>15</v>
      </c>
      <c r="C47" s="127"/>
      <c r="D47" s="127"/>
      <c r="E47" s="127"/>
      <c r="F47" s="127"/>
      <c r="G47" s="127"/>
      <c r="H47" s="88">
        <f>K47+N47</f>
        <v>42</v>
      </c>
      <c r="I47" s="72" t="s">
        <v>3</v>
      </c>
      <c r="J47" s="73" t="s">
        <v>5</v>
      </c>
      <c r="K47" s="71">
        <f>COUNTIF(C5:C46,"นาย")</f>
        <v>34</v>
      </c>
      <c r="L47" s="72" t="s">
        <v>3</v>
      </c>
      <c r="M47" s="73" t="s">
        <v>4</v>
      </c>
      <c r="N47" s="71">
        <f>COUNTIF(C5:C46,"นางสาว")</f>
        <v>8</v>
      </c>
      <c r="O47" s="72" t="s">
        <v>3</v>
      </c>
      <c r="P47" s="85"/>
      <c r="Q47" s="85"/>
    </row>
    <row r="48" spans="1:17" s="92" customFormat="1" ht="24.95" customHeight="1" x14ac:dyDescent="0.2">
      <c r="A48" s="89"/>
      <c r="B48" s="90"/>
      <c r="C48" s="90"/>
      <c r="D48" s="90"/>
      <c r="E48" s="90"/>
      <c r="F48" s="91"/>
      <c r="H48" s="132" t="s">
        <v>523</v>
      </c>
      <c r="I48" s="132"/>
      <c r="J48" s="93">
        <f>COUNTIF(H5:H46,"อา")</f>
        <v>10</v>
      </c>
      <c r="K48" s="94" t="s">
        <v>3</v>
      </c>
      <c r="M48" s="132" t="s">
        <v>524</v>
      </c>
      <c r="N48" s="132"/>
      <c r="O48" s="95">
        <f>COUNTIF(H5:H46,"กษ")</f>
        <v>18</v>
      </c>
      <c r="P48" s="94" t="s">
        <v>3</v>
      </c>
    </row>
    <row r="49" spans="1:16" s="98" customFormat="1" ht="24.95" customHeight="1" x14ac:dyDescent="0.2">
      <c r="A49" s="96"/>
      <c r="B49" s="96"/>
      <c r="C49" s="96"/>
      <c r="D49" s="96"/>
      <c r="E49" s="96"/>
      <c r="F49" s="97"/>
      <c r="G49" s="131" t="s">
        <v>525</v>
      </c>
      <c r="H49" s="131"/>
      <c r="I49" s="131"/>
      <c r="J49" s="93">
        <f>COUNTIF(H5:H46,"อส")</f>
        <v>14</v>
      </c>
      <c r="K49" s="94" t="s">
        <v>3</v>
      </c>
      <c r="L49" s="94"/>
      <c r="M49" s="94"/>
      <c r="N49" s="94"/>
      <c r="O49" s="95"/>
      <c r="P49" s="94"/>
    </row>
    <row r="50" spans="1:16" s="98" customFormat="1" ht="24.95" customHeight="1" x14ac:dyDescent="0.2">
      <c r="A50" s="96"/>
      <c r="B50" s="96"/>
      <c r="C50" s="96"/>
      <c r="D50" s="96"/>
      <c r="E50" s="96"/>
      <c r="F50" s="97"/>
      <c r="H50" s="99"/>
    </row>
    <row r="51" spans="1:16" s="98" customFormat="1" ht="24.95" customHeight="1" x14ac:dyDescent="0.2">
      <c r="A51" s="96"/>
      <c r="B51" s="96"/>
      <c r="C51" s="96"/>
      <c r="D51" s="96"/>
      <c r="E51" s="96"/>
      <c r="F51" s="97"/>
      <c r="H51" s="99"/>
    </row>
    <row r="52" spans="1:16" s="98" customFormat="1" ht="24.95" customHeight="1" x14ac:dyDescent="0.2">
      <c r="A52" s="96"/>
      <c r="B52" s="96"/>
      <c r="C52" s="96"/>
      <c r="D52" s="96"/>
      <c r="E52" s="96"/>
      <c r="F52" s="97"/>
      <c r="H52" s="99"/>
    </row>
    <row r="53" spans="1:16" s="98" customFormat="1" ht="24.95" customHeight="1" x14ac:dyDescent="0.2">
      <c r="A53" s="96"/>
      <c r="B53" s="96"/>
      <c r="C53" s="96"/>
      <c r="D53" s="96"/>
      <c r="E53" s="96"/>
      <c r="F53" s="97"/>
      <c r="H53" s="99"/>
    </row>
    <row r="54" spans="1:16" s="98" customFormat="1" ht="24.95" customHeight="1" x14ac:dyDescent="0.2">
      <c r="A54" s="96"/>
      <c r="B54" s="96"/>
      <c r="C54" s="96"/>
      <c r="D54" s="96"/>
      <c r="E54" s="96"/>
      <c r="F54" s="97"/>
      <c r="H54" s="99"/>
    </row>
    <row r="55" spans="1:16" s="98" customFormat="1" ht="24.95" customHeight="1" x14ac:dyDescent="0.2">
      <c r="A55" s="96"/>
      <c r="B55" s="96"/>
      <c r="C55" s="96"/>
      <c r="D55" s="96"/>
      <c r="E55" s="96"/>
      <c r="F55" s="97"/>
      <c r="H55" s="99"/>
    </row>
    <row r="56" spans="1:16" s="98" customFormat="1" ht="24.95" customHeight="1" x14ac:dyDescent="0.2">
      <c r="A56" s="96"/>
      <c r="B56" s="96"/>
      <c r="C56" s="96"/>
      <c r="D56" s="96"/>
      <c r="E56" s="96"/>
      <c r="F56" s="97"/>
      <c r="H56" s="99"/>
    </row>
    <row r="57" spans="1:16" s="98" customFormat="1" ht="24.95" customHeight="1" x14ac:dyDescent="0.2">
      <c r="A57" s="96"/>
      <c r="B57" s="96"/>
      <c r="C57" s="96"/>
      <c r="D57" s="96"/>
      <c r="E57" s="96"/>
      <c r="F57" s="97"/>
      <c r="H57" s="99"/>
    </row>
    <row r="58" spans="1:16" s="98" customFormat="1" ht="24.95" customHeight="1" x14ac:dyDescent="0.2">
      <c r="A58" s="96"/>
      <c r="B58" s="96"/>
      <c r="C58" s="96"/>
      <c r="D58" s="96"/>
      <c r="E58" s="96"/>
      <c r="F58" s="97"/>
      <c r="H58" s="99"/>
    </row>
  </sheetData>
  <mergeCells count="7">
    <mergeCell ref="G49:I49"/>
    <mergeCell ref="A1:Q1"/>
    <mergeCell ref="A2:Q2"/>
    <mergeCell ref="F4:G4"/>
    <mergeCell ref="B47:G47"/>
    <mergeCell ref="H48:I48"/>
    <mergeCell ref="M48:N48"/>
  </mergeCells>
  <printOptions horizontalCentered="1"/>
  <pageMargins left="0.35433070866141736" right="0.19685039370078741" top="0.51181102362204722" bottom="0" header="0.31496062992125984" footer="0.31496062992125984"/>
  <pageSetup paperSize="9" scale="6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1 </vt:lpstr>
      <vt:lpstr>2</vt:lpstr>
      <vt:lpstr>3</vt:lpstr>
      <vt:lpstr>4</vt:lpstr>
      <vt:lpstr>5</vt:lpstr>
      <vt:lpstr>6</vt:lpstr>
      <vt:lpstr>'4'!Print_Area</vt:lpstr>
      <vt:lpstr>'5'!Print_Area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2022-08-29T03:10:50Z</cp:lastPrinted>
  <dcterms:created xsi:type="dcterms:W3CDTF">2020-06-13T06:25:36Z</dcterms:created>
  <dcterms:modified xsi:type="dcterms:W3CDTF">2022-08-29T03:14:48Z</dcterms:modified>
</cp:coreProperties>
</file>